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9207D934-1904-40B9-AF33-960B168072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M20" i="1"/>
  <c r="M22" i="1"/>
  <c r="I15" i="1"/>
  <c r="K15" i="1" s="1"/>
  <c r="I16" i="1"/>
  <c r="K16" i="1" s="1"/>
  <c r="G15" i="1"/>
  <c r="G16" i="1"/>
  <c r="G17" i="1"/>
  <c r="G18" i="1"/>
  <c r="G19" i="1"/>
  <c r="G20" i="1"/>
  <c r="G21" i="1"/>
  <c r="G22" i="1"/>
  <c r="G23" i="1"/>
  <c r="G24" i="1"/>
  <c r="M35" i="1"/>
  <c r="M38" i="1"/>
  <c r="M39" i="1"/>
  <c r="I35" i="1"/>
  <c r="K35" i="1" s="1"/>
  <c r="I38" i="1"/>
  <c r="K38" i="1" s="1"/>
  <c r="I39" i="1"/>
  <c r="K39" i="1" s="1"/>
  <c r="G35" i="1"/>
  <c r="G36" i="1"/>
  <c r="G37" i="1"/>
  <c r="G38" i="1"/>
  <c r="G39" i="1"/>
  <c r="H36" i="1" l="1"/>
  <c r="H37" i="1"/>
  <c r="I37" i="1" s="1"/>
  <c r="K37" i="1" s="1"/>
  <c r="G34" i="1"/>
  <c r="L37" i="1"/>
  <c r="M37" i="1" s="1"/>
  <c r="L36" i="1"/>
  <c r="M36" i="1" s="1"/>
  <c r="L34" i="1"/>
  <c r="M34" i="1" s="1"/>
  <c r="H34" i="1"/>
  <c r="J34" i="1" s="1"/>
  <c r="L24" i="1"/>
  <c r="M24" i="1" s="1"/>
  <c r="L23" i="1"/>
  <c r="M23" i="1" s="1"/>
  <c r="L21" i="1"/>
  <c r="M21" i="1" s="1"/>
  <c r="L18" i="1"/>
  <c r="M18" i="1" s="1"/>
  <c r="L17" i="1"/>
  <c r="M17" i="1" s="1"/>
  <c r="L16" i="1"/>
  <c r="M16" i="1" s="1"/>
  <c r="L15" i="1"/>
  <c r="M15" i="1" s="1"/>
  <c r="L14" i="1"/>
  <c r="M14" i="1" s="1"/>
  <c r="H24" i="1"/>
  <c r="I24" i="1" s="1"/>
  <c r="K24" i="1" s="1"/>
  <c r="H23" i="1"/>
  <c r="H22" i="1"/>
  <c r="H21" i="1"/>
  <c r="I21" i="1" s="1"/>
  <c r="K21" i="1" s="1"/>
  <c r="H20" i="1"/>
  <c r="H19" i="1"/>
  <c r="H18" i="1"/>
  <c r="H17" i="1"/>
  <c r="I17" i="1" s="1"/>
  <c r="K17" i="1" s="1"/>
  <c r="J16" i="1"/>
  <c r="H14" i="1"/>
  <c r="J14" i="1" s="1"/>
  <c r="G14" i="1"/>
  <c r="J18" i="1" l="1"/>
  <c r="I18" i="1"/>
  <c r="K18" i="1" s="1"/>
  <c r="J36" i="1"/>
  <c r="I36" i="1"/>
  <c r="K36" i="1" s="1"/>
  <c r="J22" i="1"/>
  <c r="I22" i="1"/>
  <c r="K22" i="1" s="1"/>
  <c r="J23" i="1"/>
  <c r="I23" i="1"/>
  <c r="K23" i="1" s="1"/>
  <c r="J19" i="1"/>
  <c r="I19" i="1"/>
  <c r="K19" i="1" s="1"/>
  <c r="J20" i="1"/>
  <c r="I20" i="1"/>
  <c r="K20" i="1" s="1"/>
  <c r="M40" i="1"/>
  <c r="J37" i="1"/>
  <c r="I34" i="1"/>
  <c r="K34" i="1" s="1"/>
  <c r="J24" i="1"/>
  <c r="M25" i="1"/>
  <c r="I14" i="1"/>
  <c r="K14" i="1" s="1"/>
  <c r="J15" i="1"/>
  <c r="J17" i="1"/>
  <c r="J21" i="1"/>
  <c r="K40" i="1" l="1"/>
  <c r="K25" i="1"/>
</calcChain>
</file>

<file path=xl/sharedStrings.xml><?xml version="1.0" encoding="utf-8"?>
<sst xmlns="http://schemas.openxmlformats.org/spreadsheetml/2006/main" count="64" uniqueCount="29">
  <si>
    <t>UM</t>
  </si>
  <si>
    <t>PRODUS</t>
  </si>
  <si>
    <t>val min</t>
  </si>
  <si>
    <t>cant max</t>
  </si>
  <si>
    <t>val max</t>
  </si>
  <si>
    <t>caise sezon</t>
  </si>
  <si>
    <t>căpșuni sezon</t>
  </si>
  <si>
    <t>cireșe sezon</t>
  </si>
  <si>
    <t>lămâi</t>
  </si>
  <si>
    <t>mere</t>
  </si>
  <si>
    <t>pere sezon</t>
  </si>
  <si>
    <t>pepene verde sezon</t>
  </si>
  <si>
    <t>pepene galben sezon</t>
  </si>
  <si>
    <t>struguri sezon</t>
  </si>
  <si>
    <t>kg</t>
  </si>
  <si>
    <t>cant
 min</t>
  </si>
  <si>
    <t>cant
 max</t>
  </si>
  <si>
    <t>Nr. 
crt.</t>
  </si>
  <si>
    <t>Acord cadru</t>
  </si>
  <si>
    <t>Contract subsecvent</t>
  </si>
  <si>
    <t>cantit min</t>
  </si>
  <si>
    <t>cantit max</t>
  </si>
  <si>
    <t>banane</t>
  </si>
  <si>
    <t>preț lei
fără TVA</t>
  </si>
  <si>
    <t>portocale/madarine</t>
  </si>
  <si>
    <t>portocale/mandarine</t>
  </si>
  <si>
    <r>
      <t xml:space="preserve">CANTINA SOCIALĂ
</t>
    </r>
    <r>
      <rPr>
        <sz val="12"/>
        <color theme="1"/>
        <rFont val="Times New Roman"/>
        <family val="1"/>
      </rPr>
      <t xml:space="preserve">Valoare minimă estimată: </t>
    </r>
    <r>
      <rPr>
        <b/>
        <sz val="12"/>
        <color theme="1"/>
        <rFont val="Times New Roman"/>
        <family val="1"/>
      </rPr>
      <t>16.986</t>
    </r>
    <r>
      <rPr>
        <sz val="12"/>
        <color theme="1"/>
        <rFont val="Times New Roman"/>
        <family val="1"/>
      </rPr>
      <t xml:space="preserve"> lei fără TVA
</t>
    </r>
    <r>
      <rPr>
        <b/>
        <sz val="12"/>
        <color theme="1"/>
        <rFont val="Times New Roman"/>
        <family val="1"/>
      </rPr>
      <t>Valoare maximă estimată: 50.958 lei fără TVA</t>
    </r>
  </si>
  <si>
    <r>
      <t xml:space="preserve">CENTRUL SOCIAL PIETRICICA
</t>
    </r>
    <r>
      <rPr>
        <sz val="12"/>
        <color theme="1"/>
        <rFont val="Times New Roman"/>
        <family val="1"/>
      </rPr>
      <t xml:space="preserve">Valoare minimă estimată: 20.390 lei fără TVA
</t>
    </r>
    <r>
      <rPr>
        <b/>
        <sz val="12"/>
        <color theme="1"/>
        <rFont val="Times New Roman"/>
        <family val="1"/>
      </rPr>
      <t>Valoare maximă estimată: 61.170 lei fără TVA</t>
    </r>
  </si>
  <si>
    <r>
      <t xml:space="preserve">
Lotul nr. 6
Fructe - CSP si Cantina Socială
</t>
    </r>
    <r>
      <rPr>
        <sz val="12"/>
        <color theme="1"/>
        <rFont val="Times New Roman"/>
        <family val="1"/>
      </rPr>
      <t>Valoarea minimă estimată totală: 37.376 lei fără TVA</t>
    </r>
    <r>
      <rPr>
        <b/>
        <sz val="12"/>
        <color theme="1"/>
        <rFont val="Times New Roman"/>
        <family val="1"/>
      </rPr>
      <t xml:space="preserve">
Valoarea maximă estimată totală: 112.128 lei fără TVA
</t>
    </r>
    <r>
      <rPr>
        <sz val="12"/>
        <color theme="1"/>
        <rFont val="Times New Roman"/>
        <family val="1"/>
      </rPr>
      <t>ANEXĂ LA FORMULARUL DE OFERTĂ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</si>
</sst>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/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2" fontId="1" fillId="0" borderId="2" xfId="0" applyNumberFormat="1" applyFont="1" applyBorder="1"/>
    <xf numFmtId="0" fontId="1" fillId="0" borderId="0" xfId="0" applyFont="1"/>
    <xf numFmtId="0" fontId="2" fillId="0" borderId="0" xfId="0" applyFont="1"/>
    <xf numFmtId="0" fontId="4" fillId="2" borderId="3" xfId="0" applyFon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0" fontId="5" fillId="0" borderId="1" xfId="1" applyFont="1" applyBorder="1"/>
    <xf numFmtId="0" fontId="4" fillId="0" borderId="1" xfId="1" applyFont="1" applyBorder="1" applyAlignment="1">
      <alignment horizontal="center"/>
    </xf>
    <xf numFmtId="2" fontId="4" fillId="2" borderId="1" xfId="1" applyNumberFormat="1" applyFont="1" applyFill="1" applyBorder="1" applyAlignment="1" applyProtection="1">
      <alignment horizontal="center"/>
      <protection locked="0"/>
    </xf>
    <xf numFmtId="2" fontId="4" fillId="0" borderId="1" xfId="1" applyNumberFormat="1" applyFont="1" applyBorder="1" applyAlignment="1" applyProtection="1">
      <alignment horizontal="center"/>
      <protection locked="0"/>
    </xf>
    <xf numFmtId="1" fontId="4" fillId="3" borderId="1" xfId="1" applyNumberFormat="1" applyFont="1" applyFill="1" applyBorder="1" applyAlignment="1" applyProtection="1">
      <alignment horizontal="center"/>
      <protection locked="0"/>
    </xf>
    <xf numFmtId="0" fontId="4" fillId="2" borderId="1" xfId="1" applyFont="1" applyFill="1" applyBorder="1"/>
    <xf numFmtId="2" fontId="1" fillId="0" borderId="0" xfId="0" applyNumberFormat="1" applyFont="1"/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4" fillId="0" borderId="1" xfId="1" applyFont="1" applyBorder="1" applyAlignment="1">
      <alignment horizontal="left" vertical="center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1" fontId="4" fillId="3" borderId="14" xfId="1" applyNumberFormat="1" applyFont="1" applyFill="1" applyBorder="1" applyAlignment="1" applyProtection="1">
      <alignment horizont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 applyProtection="1">
      <alignment horizontal="center"/>
      <protection locked="0"/>
    </xf>
    <xf numFmtId="0" fontId="4" fillId="2" borderId="3" xfId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/>
      <protection locked="0"/>
    </xf>
    <xf numFmtId="2" fontId="2" fillId="0" borderId="0" xfId="0" applyNumberFormat="1" applyFont="1"/>
    <xf numFmtId="0" fontId="3" fillId="0" borderId="16" xfId="0" applyFont="1" applyBorder="1" applyAlignment="1" applyProtection="1">
      <alignment horizontal="center" vertical="center" wrapText="1"/>
      <protection locked="0"/>
    </xf>
    <xf numFmtId="2" fontId="4" fillId="0" borderId="16" xfId="0" applyNumberFormat="1" applyFont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/>
    <xf numFmtId="0" fontId="4" fillId="0" borderId="18" xfId="0" applyFont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3" borderId="19" xfId="0" applyNumberFormat="1" applyFont="1" applyFill="1" applyBorder="1" applyAlignment="1" applyProtection="1">
      <alignment horizontal="center"/>
      <protection locked="0"/>
    </xf>
    <xf numFmtId="2" fontId="4" fillId="3" borderId="18" xfId="0" applyNumberFormat="1" applyFont="1" applyFill="1" applyBorder="1" applyAlignment="1" applyProtection="1">
      <alignment horizontal="center"/>
      <protection locked="0"/>
    </xf>
    <xf numFmtId="1" fontId="4" fillId="3" borderId="18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0" fontId="4" fillId="3" borderId="14" xfId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10" xfId="1" xr:uid="{00000000-0005-0000-0000-000001000000}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65"/>
  <sheetViews>
    <sheetView tabSelected="1" topLeftCell="A13" zoomScale="130" zoomScaleNormal="130" workbookViewId="0">
      <selection activeCell="E39" sqref="E39"/>
    </sheetView>
  </sheetViews>
  <sheetFormatPr defaultRowHeight="15.75" x14ac:dyDescent="0.25"/>
  <cols>
    <col min="1" max="1" width="6.42578125" customWidth="1"/>
    <col min="2" max="2" width="4.28515625" style="10" bestFit="1" customWidth="1"/>
    <col min="3" max="3" width="21.7109375" style="10" bestFit="1" customWidth="1"/>
    <col min="4" max="4" width="4.85546875" style="10" bestFit="1" customWidth="1"/>
    <col min="5" max="5" width="11.7109375" style="10" customWidth="1"/>
    <col min="6" max="6" width="9.7109375" style="10" customWidth="1"/>
    <col min="7" max="7" width="13.85546875" style="10" bestFit="1" customWidth="1"/>
    <col min="8" max="8" width="8.85546875" style="10" bestFit="1" customWidth="1"/>
    <col min="9" max="9" width="10.85546875" style="10" customWidth="1"/>
    <col min="10" max="10" width="8.85546875" style="10" bestFit="1" customWidth="1"/>
    <col min="11" max="11" width="9.85546875" style="10" customWidth="1"/>
    <col min="12" max="12" width="10.7109375" style="10" bestFit="1" customWidth="1"/>
    <col min="13" max="13" width="10.140625" style="10" bestFit="1" customWidth="1"/>
    <col min="16" max="16" width="10.42578125" bestFit="1" customWidth="1"/>
  </cols>
  <sheetData>
    <row r="2" spans="2:16" ht="15" customHeight="1" x14ac:dyDescent="0.25">
      <c r="B2" s="44" t="s">
        <v>28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6" ht="15" customHeigh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2:16" ht="15" customHeight="1" x14ac:dyDescent="0.25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P4" s="41"/>
    </row>
    <row r="5" spans="2:16" ht="15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P5" s="41"/>
    </row>
    <row r="6" spans="2:16" ht="15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2:16" ht="1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2:16" ht="15" customHeight="1" x14ac:dyDescent="0.2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2:16" ht="16.5" thickBot="1" x14ac:dyDescent="0.3"/>
    <row r="10" spans="2:16" x14ac:dyDescent="0.25">
      <c r="B10" s="47" t="s">
        <v>27</v>
      </c>
      <c r="C10" s="48"/>
      <c r="D10" s="48"/>
      <c r="E10" s="48"/>
      <c r="F10" s="48"/>
      <c r="G10" s="48"/>
      <c r="H10" s="48"/>
      <c r="I10" s="49"/>
      <c r="L10" s="31"/>
    </row>
    <row r="11" spans="2:16" ht="39" customHeight="1" thickBot="1" x14ac:dyDescent="0.3">
      <c r="B11" s="50"/>
      <c r="C11" s="51"/>
      <c r="D11" s="51"/>
      <c r="E11" s="51"/>
      <c r="F11" s="51"/>
      <c r="G11" s="51"/>
      <c r="H11" s="51"/>
      <c r="I11" s="52"/>
    </row>
    <row r="12" spans="2:16" x14ac:dyDescent="0.25">
      <c r="B12" s="45" t="s">
        <v>17</v>
      </c>
      <c r="C12" s="64" t="s">
        <v>1</v>
      </c>
      <c r="D12" s="64" t="s">
        <v>0</v>
      </c>
      <c r="E12" s="57" t="s">
        <v>23</v>
      </c>
      <c r="F12" s="64" t="s">
        <v>19</v>
      </c>
      <c r="G12" s="64"/>
      <c r="H12" s="64"/>
      <c r="I12" s="64"/>
      <c r="J12" s="64" t="s">
        <v>18</v>
      </c>
      <c r="K12" s="64"/>
      <c r="L12" s="64"/>
      <c r="M12" s="65"/>
    </row>
    <row r="13" spans="2:16" ht="31.5" x14ac:dyDescent="0.25">
      <c r="B13" s="46"/>
      <c r="C13" s="66"/>
      <c r="D13" s="66"/>
      <c r="E13" s="58"/>
      <c r="F13" s="7" t="s">
        <v>15</v>
      </c>
      <c r="G13" s="29" t="s">
        <v>2</v>
      </c>
      <c r="H13" s="7" t="s">
        <v>16</v>
      </c>
      <c r="I13" s="29" t="s">
        <v>4</v>
      </c>
      <c r="J13" s="7" t="s">
        <v>15</v>
      </c>
      <c r="K13" s="29" t="s">
        <v>2</v>
      </c>
      <c r="L13" s="7" t="s">
        <v>3</v>
      </c>
      <c r="M13" s="32" t="s">
        <v>4</v>
      </c>
    </row>
    <row r="14" spans="2:16" x14ac:dyDescent="0.25">
      <c r="B14" s="11">
        <v>1</v>
      </c>
      <c r="C14" s="1" t="s">
        <v>22</v>
      </c>
      <c r="D14" s="2" t="s">
        <v>14</v>
      </c>
      <c r="E14" s="3"/>
      <c r="F14" s="27">
        <v>110</v>
      </c>
      <c r="G14" s="3">
        <f t="shared" ref="G14:G24" si="0">F14*E14</f>
        <v>0</v>
      </c>
      <c r="H14" s="12">
        <f t="shared" ref="H14:H24" si="1">F14*4</f>
        <v>440</v>
      </c>
      <c r="I14" s="3">
        <f t="shared" ref="I14:I24" si="2">E14*H14</f>
        <v>0</v>
      </c>
      <c r="J14" s="12">
        <f t="shared" ref="J14:K24" si="3">H14</f>
        <v>440</v>
      </c>
      <c r="K14" s="3">
        <f t="shared" si="3"/>
        <v>0</v>
      </c>
      <c r="L14" s="22">
        <f t="shared" ref="L14:L24" si="4">F14*12</f>
        <v>1320</v>
      </c>
      <c r="M14" s="33">
        <f t="shared" ref="M14:M24" si="5">E14*L14</f>
        <v>0</v>
      </c>
    </row>
    <row r="15" spans="2:16" x14ac:dyDescent="0.25">
      <c r="B15" s="11">
        <v>2</v>
      </c>
      <c r="C15" s="4" t="s">
        <v>5</v>
      </c>
      <c r="D15" s="2" t="s">
        <v>14</v>
      </c>
      <c r="E15" s="5"/>
      <c r="F15" s="27">
        <v>10</v>
      </c>
      <c r="G15" s="3">
        <f t="shared" si="0"/>
        <v>0</v>
      </c>
      <c r="H15" s="12">
        <v>40</v>
      </c>
      <c r="I15" s="3">
        <f t="shared" si="2"/>
        <v>0</v>
      </c>
      <c r="J15" s="12">
        <f t="shared" si="3"/>
        <v>40</v>
      </c>
      <c r="K15" s="3">
        <f t="shared" si="3"/>
        <v>0</v>
      </c>
      <c r="L15" s="22">
        <f t="shared" si="4"/>
        <v>120</v>
      </c>
      <c r="M15" s="33">
        <f t="shared" si="5"/>
        <v>0</v>
      </c>
    </row>
    <row r="16" spans="2:16" x14ac:dyDescent="0.25">
      <c r="B16" s="11">
        <v>3</v>
      </c>
      <c r="C16" s="4" t="s">
        <v>6</v>
      </c>
      <c r="D16" s="2" t="s">
        <v>14</v>
      </c>
      <c r="E16" s="5"/>
      <c r="F16" s="27">
        <v>10</v>
      </c>
      <c r="G16" s="3">
        <f t="shared" si="0"/>
        <v>0</v>
      </c>
      <c r="H16" s="12">
        <v>40</v>
      </c>
      <c r="I16" s="3">
        <f t="shared" si="2"/>
        <v>0</v>
      </c>
      <c r="J16" s="12">
        <f t="shared" si="3"/>
        <v>40</v>
      </c>
      <c r="K16" s="3">
        <f t="shared" si="3"/>
        <v>0</v>
      </c>
      <c r="L16" s="22">
        <f t="shared" si="4"/>
        <v>120</v>
      </c>
      <c r="M16" s="33">
        <f t="shared" si="5"/>
        <v>0</v>
      </c>
    </row>
    <row r="17" spans="2:13" x14ac:dyDescent="0.25">
      <c r="B17" s="11">
        <v>4</v>
      </c>
      <c r="C17" s="4" t="s">
        <v>7</v>
      </c>
      <c r="D17" s="2" t="s">
        <v>14</v>
      </c>
      <c r="E17" s="5"/>
      <c r="F17" s="27">
        <v>10</v>
      </c>
      <c r="G17" s="3">
        <f t="shared" si="0"/>
        <v>0</v>
      </c>
      <c r="H17" s="12">
        <f t="shared" si="1"/>
        <v>40</v>
      </c>
      <c r="I17" s="3">
        <f t="shared" si="2"/>
        <v>0</v>
      </c>
      <c r="J17" s="12">
        <f t="shared" si="3"/>
        <v>40</v>
      </c>
      <c r="K17" s="3">
        <f t="shared" si="3"/>
        <v>0</v>
      </c>
      <c r="L17" s="22">
        <f t="shared" si="4"/>
        <v>120</v>
      </c>
      <c r="M17" s="33">
        <f t="shared" si="5"/>
        <v>0</v>
      </c>
    </row>
    <row r="18" spans="2:13" x14ac:dyDescent="0.25">
      <c r="B18" s="11">
        <v>5</v>
      </c>
      <c r="C18" s="4" t="s">
        <v>8</v>
      </c>
      <c r="D18" s="2" t="s">
        <v>14</v>
      </c>
      <c r="E18" s="5"/>
      <c r="F18" s="27">
        <v>25</v>
      </c>
      <c r="G18" s="3">
        <f t="shared" si="0"/>
        <v>0</v>
      </c>
      <c r="H18" s="12">
        <f t="shared" si="1"/>
        <v>100</v>
      </c>
      <c r="I18" s="3">
        <f t="shared" si="2"/>
        <v>0</v>
      </c>
      <c r="J18" s="12">
        <f t="shared" si="3"/>
        <v>100</v>
      </c>
      <c r="K18" s="3">
        <f t="shared" si="3"/>
        <v>0</v>
      </c>
      <c r="L18" s="22">
        <f t="shared" si="4"/>
        <v>300</v>
      </c>
      <c r="M18" s="33">
        <f t="shared" si="5"/>
        <v>0</v>
      </c>
    </row>
    <row r="19" spans="2:13" x14ac:dyDescent="0.25">
      <c r="B19" s="11">
        <v>6</v>
      </c>
      <c r="C19" s="4" t="s">
        <v>9</v>
      </c>
      <c r="D19" s="2" t="s">
        <v>14</v>
      </c>
      <c r="E19" s="5"/>
      <c r="F19" s="27">
        <v>400</v>
      </c>
      <c r="G19" s="3">
        <f t="shared" si="0"/>
        <v>0</v>
      </c>
      <c r="H19" s="12">
        <f t="shared" si="1"/>
        <v>1600</v>
      </c>
      <c r="I19" s="3">
        <f t="shared" si="2"/>
        <v>0</v>
      </c>
      <c r="J19" s="12">
        <f t="shared" si="3"/>
        <v>1600</v>
      </c>
      <c r="K19" s="3">
        <f t="shared" si="3"/>
        <v>0</v>
      </c>
      <c r="L19" s="22">
        <v>4800</v>
      </c>
      <c r="M19" s="33">
        <f t="shared" si="5"/>
        <v>0</v>
      </c>
    </row>
    <row r="20" spans="2:13" x14ac:dyDescent="0.25">
      <c r="B20" s="11">
        <v>7</v>
      </c>
      <c r="C20" s="1" t="s">
        <v>12</v>
      </c>
      <c r="D20" s="2" t="s">
        <v>14</v>
      </c>
      <c r="E20" s="5"/>
      <c r="F20" s="27">
        <v>25</v>
      </c>
      <c r="G20" s="3">
        <f t="shared" si="0"/>
        <v>0</v>
      </c>
      <c r="H20" s="12">
        <f t="shared" si="1"/>
        <v>100</v>
      </c>
      <c r="I20" s="3">
        <f t="shared" si="2"/>
        <v>0</v>
      </c>
      <c r="J20" s="12">
        <f t="shared" si="3"/>
        <v>100</v>
      </c>
      <c r="K20" s="3">
        <f t="shared" si="3"/>
        <v>0</v>
      </c>
      <c r="L20" s="22">
        <v>300</v>
      </c>
      <c r="M20" s="33">
        <f t="shared" si="5"/>
        <v>0</v>
      </c>
    </row>
    <row r="21" spans="2:13" x14ac:dyDescent="0.25">
      <c r="B21" s="11">
        <v>8</v>
      </c>
      <c r="C21" s="4" t="s">
        <v>11</v>
      </c>
      <c r="D21" s="2" t="s">
        <v>14</v>
      </c>
      <c r="E21" s="5"/>
      <c r="F21" s="27">
        <v>50</v>
      </c>
      <c r="G21" s="3">
        <f t="shared" si="0"/>
        <v>0</v>
      </c>
      <c r="H21" s="12">
        <f t="shared" si="1"/>
        <v>200</v>
      </c>
      <c r="I21" s="3">
        <f t="shared" si="2"/>
        <v>0</v>
      </c>
      <c r="J21" s="12">
        <f t="shared" si="3"/>
        <v>200</v>
      </c>
      <c r="K21" s="3">
        <f t="shared" si="3"/>
        <v>0</v>
      </c>
      <c r="L21" s="22">
        <f t="shared" si="4"/>
        <v>600</v>
      </c>
      <c r="M21" s="33">
        <f t="shared" si="5"/>
        <v>0</v>
      </c>
    </row>
    <row r="22" spans="2:13" x14ac:dyDescent="0.25">
      <c r="B22" s="11">
        <v>9</v>
      </c>
      <c r="C22" s="4" t="s">
        <v>10</v>
      </c>
      <c r="D22" s="2" t="s">
        <v>14</v>
      </c>
      <c r="E22" s="5"/>
      <c r="F22" s="27">
        <v>15</v>
      </c>
      <c r="G22" s="3">
        <f t="shared" si="0"/>
        <v>0</v>
      </c>
      <c r="H22" s="12">
        <f t="shared" si="1"/>
        <v>60</v>
      </c>
      <c r="I22" s="3">
        <f t="shared" si="2"/>
        <v>0</v>
      </c>
      <c r="J22" s="12">
        <f t="shared" si="3"/>
        <v>60</v>
      </c>
      <c r="K22" s="3">
        <f t="shared" si="3"/>
        <v>0</v>
      </c>
      <c r="L22" s="22">
        <v>180</v>
      </c>
      <c r="M22" s="33">
        <f t="shared" si="5"/>
        <v>0</v>
      </c>
    </row>
    <row r="23" spans="2:13" x14ac:dyDescent="0.25">
      <c r="B23" s="11">
        <v>10</v>
      </c>
      <c r="C23" s="6" t="s">
        <v>25</v>
      </c>
      <c r="D23" s="2" t="s">
        <v>14</v>
      </c>
      <c r="E23" s="5"/>
      <c r="F23" s="27">
        <v>120</v>
      </c>
      <c r="G23" s="3">
        <f t="shared" si="0"/>
        <v>0</v>
      </c>
      <c r="H23" s="12">
        <f t="shared" si="1"/>
        <v>480</v>
      </c>
      <c r="I23" s="3">
        <f t="shared" si="2"/>
        <v>0</v>
      </c>
      <c r="J23" s="12">
        <f t="shared" si="3"/>
        <v>480</v>
      </c>
      <c r="K23" s="3">
        <f t="shared" si="3"/>
        <v>0</v>
      </c>
      <c r="L23" s="22">
        <f t="shared" si="4"/>
        <v>1440</v>
      </c>
      <c r="M23" s="33">
        <f t="shared" si="5"/>
        <v>0</v>
      </c>
    </row>
    <row r="24" spans="2:13" ht="16.5" thickBot="1" x14ac:dyDescent="0.3">
      <c r="B24" s="34">
        <v>11</v>
      </c>
      <c r="C24" s="35" t="s">
        <v>13</v>
      </c>
      <c r="D24" s="36" t="s">
        <v>14</v>
      </c>
      <c r="E24" s="37"/>
      <c r="F24" s="38">
        <v>20</v>
      </c>
      <c r="G24" s="3">
        <f t="shared" si="0"/>
        <v>0</v>
      </c>
      <c r="H24" s="39">
        <f t="shared" si="1"/>
        <v>80</v>
      </c>
      <c r="I24" s="3">
        <f t="shared" si="2"/>
        <v>0</v>
      </c>
      <c r="J24" s="39">
        <f t="shared" si="3"/>
        <v>80</v>
      </c>
      <c r="K24" s="3">
        <f t="shared" si="3"/>
        <v>0</v>
      </c>
      <c r="L24" s="40">
        <f t="shared" si="4"/>
        <v>240</v>
      </c>
      <c r="M24" s="33">
        <f t="shared" si="5"/>
        <v>0</v>
      </c>
    </row>
    <row r="25" spans="2:13" ht="16.5" thickBot="1" x14ac:dyDescent="0.3">
      <c r="K25" s="8">
        <f>SUM(K14:K24)</f>
        <v>0</v>
      </c>
      <c r="L25" s="9"/>
      <c r="M25" s="8">
        <f>SUM(M14:M24)</f>
        <v>0</v>
      </c>
    </row>
    <row r="29" spans="2:13" ht="16.5" thickBot="1" x14ac:dyDescent="0.3"/>
    <row r="30" spans="2:13" x14ac:dyDescent="0.25">
      <c r="B30" s="47" t="s">
        <v>26</v>
      </c>
      <c r="C30" s="48"/>
      <c r="D30" s="48"/>
      <c r="E30" s="48"/>
      <c r="F30" s="48"/>
      <c r="G30" s="48"/>
      <c r="H30" s="48"/>
      <c r="I30" s="49"/>
    </row>
    <row r="31" spans="2:13" ht="47.25" customHeight="1" thickBot="1" x14ac:dyDescent="0.3">
      <c r="B31" s="61"/>
      <c r="C31" s="62"/>
      <c r="D31" s="62"/>
      <c r="E31" s="62"/>
      <c r="F31" s="62"/>
      <c r="G31" s="62"/>
      <c r="H31" s="62"/>
      <c r="I31" s="63"/>
    </row>
    <row r="32" spans="2:13" ht="15.75" customHeight="1" x14ac:dyDescent="0.25">
      <c r="B32" s="59"/>
      <c r="C32" s="55" t="s">
        <v>1</v>
      </c>
      <c r="D32" s="55" t="s">
        <v>0</v>
      </c>
      <c r="E32" s="57" t="s">
        <v>23</v>
      </c>
      <c r="F32" s="53" t="s">
        <v>19</v>
      </c>
      <c r="G32" s="53"/>
      <c r="H32" s="53"/>
      <c r="I32" s="53"/>
      <c r="J32" s="54" t="s">
        <v>18</v>
      </c>
      <c r="K32" s="54"/>
      <c r="L32" s="54"/>
      <c r="M32" s="54"/>
    </row>
    <row r="33" spans="2:13" ht="31.5" x14ac:dyDescent="0.25">
      <c r="B33" s="60"/>
      <c r="C33" s="56"/>
      <c r="D33" s="56"/>
      <c r="E33" s="58"/>
      <c r="F33" s="21" t="s">
        <v>20</v>
      </c>
      <c r="G33" s="20" t="s">
        <v>2</v>
      </c>
      <c r="H33" s="21" t="s">
        <v>21</v>
      </c>
      <c r="I33" s="20" t="s">
        <v>4</v>
      </c>
      <c r="J33" s="21" t="s">
        <v>20</v>
      </c>
      <c r="K33" s="20" t="s">
        <v>2</v>
      </c>
      <c r="L33" s="21" t="s">
        <v>21</v>
      </c>
      <c r="M33" s="20" t="s">
        <v>4</v>
      </c>
    </row>
    <row r="34" spans="2:13" x14ac:dyDescent="0.25">
      <c r="B34" s="28">
        <v>1</v>
      </c>
      <c r="C34" s="23" t="s">
        <v>22</v>
      </c>
      <c r="D34" s="14" t="s">
        <v>14</v>
      </c>
      <c r="E34" s="26"/>
      <c r="F34" s="24">
        <v>74</v>
      </c>
      <c r="G34" s="16">
        <f>F34*E34</f>
        <v>0</v>
      </c>
      <c r="H34" s="24">
        <f t="shared" ref="H34:H37" si="6">F34*4</f>
        <v>296</v>
      </c>
      <c r="I34" s="16">
        <f>H34*E34</f>
        <v>0</v>
      </c>
      <c r="J34" s="17">
        <f>H34</f>
        <v>296</v>
      </c>
      <c r="K34" s="16">
        <f>I34</f>
        <v>0</v>
      </c>
      <c r="L34" s="24">
        <f t="shared" ref="L34:L37" si="7">F34*12</f>
        <v>888</v>
      </c>
      <c r="M34" s="16">
        <f>L34*E34</f>
        <v>0</v>
      </c>
    </row>
    <row r="35" spans="2:13" x14ac:dyDescent="0.25">
      <c r="B35" s="28">
        <v>2</v>
      </c>
      <c r="C35" s="23" t="s">
        <v>5</v>
      </c>
      <c r="D35" s="14" t="s">
        <v>14</v>
      </c>
      <c r="E35" s="26"/>
      <c r="F35" s="42">
        <v>10</v>
      </c>
      <c r="G35" s="16">
        <f t="shared" ref="G35:G39" si="8">F35*E35</f>
        <v>0</v>
      </c>
      <c r="H35" s="24">
        <v>40</v>
      </c>
      <c r="I35" s="16">
        <f t="shared" ref="I35:I39" si="9">H35*E35</f>
        <v>0</v>
      </c>
      <c r="J35" s="17">
        <v>40</v>
      </c>
      <c r="K35" s="16">
        <f t="shared" ref="K35:K39" si="10">I35</f>
        <v>0</v>
      </c>
      <c r="L35" s="24">
        <v>120</v>
      </c>
      <c r="M35" s="16">
        <f t="shared" ref="M35:M39" si="11">L35*E35</f>
        <v>0</v>
      </c>
    </row>
    <row r="36" spans="2:13" x14ac:dyDescent="0.25">
      <c r="B36" s="28">
        <v>3</v>
      </c>
      <c r="C36" s="13" t="s">
        <v>9</v>
      </c>
      <c r="D36" s="14" t="s">
        <v>14</v>
      </c>
      <c r="E36" s="15"/>
      <c r="F36" s="25">
        <v>400</v>
      </c>
      <c r="G36" s="16">
        <f t="shared" si="8"/>
        <v>0</v>
      </c>
      <c r="H36" s="24">
        <f t="shared" si="6"/>
        <v>1600</v>
      </c>
      <c r="I36" s="16">
        <f t="shared" si="9"/>
        <v>0</v>
      </c>
      <c r="J36" s="17">
        <f t="shared" ref="J36:J37" si="12">H36</f>
        <v>1600</v>
      </c>
      <c r="K36" s="16">
        <f t="shared" si="10"/>
        <v>0</v>
      </c>
      <c r="L36" s="17">
        <f t="shared" si="7"/>
        <v>4800</v>
      </c>
      <c r="M36" s="16">
        <f t="shared" si="11"/>
        <v>0</v>
      </c>
    </row>
    <row r="37" spans="2:13" x14ac:dyDescent="0.25">
      <c r="B37" s="28">
        <v>4</v>
      </c>
      <c r="C37" s="18" t="s">
        <v>10</v>
      </c>
      <c r="D37" s="14" t="s">
        <v>14</v>
      </c>
      <c r="E37" s="15"/>
      <c r="F37" s="25">
        <v>15</v>
      </c>
      <c r="G37" s="16">
        <f t="shared" si="8"/>
        <v>0</v>
      </c>
      <c r="H37" s="24">
        <f t="shared" si="6"/>
        <v>60</v>
      </c>
      <c r="I37" s="16">
        <f t="shared" si="9"/>
        <v>0</v>
      </c>
      <c r="J37" s="17">
        <f t="shared" si="12"/>
        <v>60</v>
      </c>
      <c r="K37" s="16">
        <f t="shared" si="10"/>
        <v>0</v>
      </c>
      <c r="L37" s="17">
        <f t="shared" si="7"/>
        <v>180</v>
      </c>
      <c r="M37" s="16">
        <f t="shared" si="11"/>
        <v>0</v>
      </c>
    </row>
    <row r="38" spans="2:13" x14ac:dyDescent="0.25">
      <c r="B38" s="30">
        <v>5</v>
      </c>
      <c r="C38" s="18" t="s">
        <v>24</v>
      </c>
      <c r="D38" s="14" t="s">
        <v>14</v>
      </c>
      <c r="E38" s="15"/>
      <c r="F38" s="25">
        <v>160</v>
      </c>
      <c r="G38" s="16">
        <f t="shared" si="8"/>
        <v>0</v>
      </c>
      <c r="H38" s="24">
        <v>640</v>
      </c>
      <c r="I38" s="16">
        <f t="shared" si="9"/>
        <v>0</v>
      </c>
      <c r="J38" s="17">
        <v>640</v>
      </c>
      <c r="K38" s="16">
        <f t="shared" si="10"/>
        <v>0</v>
      </c>
      <c r="L38" s="17">
        <v>1920</v>
      </c>
      <c r="M38" s="16">
        <f t="shared" si="11"/>
        <v>0</v>
      </c>
    </row>
    <row r="39" spans="2:13" x14ac:dyDescent="0.25">
      <c r="B39" s="30">
        <v>6</v>
      </c>
      <c r="C39" s="18" t="s">
        <v>13</v>
      </c>
      <c r="D39" s="14" t="s">
        <v>14</v>
      </c>
      <c r="E39" s="15"/>
      <c r="F39" s="17">
        <v>20</v>
      </c>
      <c r="G39" s="16">
        <f t="shared" si="8"/>
        <v>0</v>
      </c>
      <c r="H39" s="17">
        <v>80</v>
      </c>
      <c r="I39" s="16">
        <f t="shared" si="9"/>
        <v>0</v>
      </c>
      <c r="J39" s="17">
        <v>80</v>
      </c>
      <c r="K39" s="16">
        <f t="shared" si="10"/>
        <v>0</v>
      </c>
      <c r="L39" s="17">
        <v>240</v>
      </c>
      <c r="M39" s="16">
        <f t="shared" si="11"/>
        <v>0</v>
      </c>
    </row>
    <row r="40" spans="2:13" x14ac:dyDescent="0.25">
      <c r="K40" s="43">
        <f>SUM(K34:K39)</f>
        <v>0</v>
      </c>
      <c r="M40" s="43">
        <f>SUM(M34:M39)</f>
        <v>0</v>
      </c>
    </row>
    <row r="41" spans="2:13" x14ac:dyDescent="0.25">
      <c r="K41" s="19"/>
      <c r="M41" s="19"/>
    </row>
    <row r="45" spans="2:13" ht="15" x14ac:dyDescent="0.25">
      <c r="B45"/>
      <c r="C45"/>
      <c r="D45"/>
      <c r="E45"/>
      <c r="F45"/>
      <c r="G45"/>
      <c r="H45"/>
      <c r="I45"/>
      <c r="J45"/>
      <c r="K45"/>
      <c r="L45"/>
      <c r="M45"/>
    </row>
    <row r="46" spans="2:13" ht="15.75" customHeight="1" x14ac:dyDescent="0.25">
      <c r="B46"/>
      <c r="C46"/>
      <c r="D46"/>
      <c r="E46"/>
      <c r="F46"/>
      <c r="G46"/>
      <c r="H46"/>
      <c r="I46"/>
      <c r="J46"/>
      <c r="K46"/>
      <c r="L46"/>
      <c r="M46"/>
    </row>
    <row r="47" spans="2:13" ht="15" x14ac:dyDescent="0.25">
      <c r="B47"/>
      <c r="C47"/>
      <c r="D47"/>
      <c r="E47"/>
      <c r="F47"/>
      <c r="G47"/>
      <c r="H47"/>
      <c r="I47"/>
      <c r="J47"/>
      <c r="K47"/>
      <c r="L47"/>
      <c r="M47"/>
    </row>
    <row r="48" spans="2:13" ht="15" x14ac:dyDescent="0.25">
      <c r="B48"/>
      <c r="C48"/>
      <c r="D48"/>
      <c r="E48"/>
      <c r="F48"/>
      <c r="G48"/>
      <c r="H48"/>
      <c r="I48"/>
      <c r="J48"/>
      <c r="K48"/>
      <c r="L48"/>
      <c r="M48"/>
    </row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</sheetData>
  <mergeCells count="15">
    <mergeCell ref="B2:L8"/>
    <mergeCell ref="B12:B13"/>
    <mergeCell ref="B10:I11"/>
    <mergeCell ref="F32:I32"/>
    <mergeCell ref="J32:M32"/>
    <mergeCell ref="C32:C33"/>
    <mergeCell ref="D32:D33"/>
    <mergeCell ref="E32:E33"/>
    <mergeCell ref="B32:B33"/>
    <mergeCell ref="B30:I31"/>
    <mergeCell ref="F12:I12"/>
    <mergeCell ref="J12:M12"/>
    <mergeCell ref="E12:E13"/>
    <mergeCell ref="D12:D13"/>
    <mergeCell ref="C12:C13"/>
  </mergeCells>
  <conditionalFormatting sqref="F13:M24 E14:F24">
    <cfRule type="expression" dxfId="0" priority="9" stopIfTrue="1">
      <formula>#REF!&gt;=6</formula>
    </cfRule>
  </conditionalFormatting>
  <pageMargins left="0.45" right="0.2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2025-11-26T07:00:26Z</dcterms:modified>
</cp:coreProperties>
</file>