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1"/>
  </bookViews>
  <sheets>
    <sheet name="Versiunea 1" sheetId="4" state="hidden" r:id="rId1"/>
    <sheet name="Versiunea 2" sheetId="1" r:id="rId2"/>
    <sheet name="Sheet2" sheetId="2" state="hidden" r:id="rId3"/>
    <sheet name="Sheet3" sheetId="3" state="hidden" r:id="rId4"/>
  </sheets>
  <calcPr calcId="144525"/>
</workbook>
</file>

<file path=xl/calcChain.xml><?xml version="1.0" encoding="utf-8"?>
<calcChain xmlns="http://schemas.openxmlformats.org/spreadsheetml/2006/main">
  <c r="O42" i="4" l="1"/>
  <c r="N42" i="4"/>
  <c r="P42" i="4" s="1"/>
  <c r="K42" i="4"/>
  <c r="H42" i="4"/>
  <c r="L42" i="4" s="1"/>
  <c r="O41" i="4"/>
  <c r="N41" i="4"/>
  <c r="P41" i="4" s="1"/>
  <c r="L41" i="4"/>
  <c r="K41" i="4"/>
  <c r="H41" i="4"/>
  <c r="O40" i="4"/>
  <c r="N40" i="4"/>
  <c r="P40" i="4" s="1"/>
  <c r="K40" i="4"/>
  <c r="H40" i="4"/>
  <c r="L40" i="4" s="1"/>
  <c r="O39" i="4"/>
  <c r="N39" i="4"/>
  <c r="P39" i="4" s="1"/>
  <c r="K39" i="4"/>
  <c r="H39" i="4"/>
  <c r="L39" i="4" s="1"/>
  <c r="O38" i="4"/>
  <c r="N38" i="4"/>
  <c r="P38" i="4" s="1"/>
  <c r="K38" i="4"/>
  <c r="H38" i="4"/>
  <c r="L38" i="4" s="1"/>
  <c r="O37" i="4"/>
  <c r="N37" i="4"/>
  <c r="P37" i="4" s="1"/>
  <c r="K37" i="4"/>
  <c r="H37" i="4"/>
  <c r="L37" i="4" s="1"/>
  <c r="O36" i="4"/>
  <c r="N36" i="4"/>
  <c r="P36" i="4" s="1"/>
  <c r="K36" i="4"/>
  <c r="H36" i="4"/>
  <c r="L36" i="4" s="1"/>
  <c r="O35" i="4"/>
  <c r="N35" i="4"/>
  <c r="P35" i="4" s="1"/>
  <c r="L35" i="4"/>
  <c r="K35" i="4"/>
  <c r="H35" i="4"/>
  <c r="O34" i="4"/>
  <c r="N34" i="4"/>
  <c r="P34" i="4" s="1"/>
  <c r="K34" i="4"/>
  <c r="H34" i="4"/>
  <c r="L34" i="4" s="1"/>
  <c r="O33" i="4"/>
  <c r="N33" i="4"/>
  <c r="P33" i="4" s="1"/>
  <c r="L33" i="4"/>
  <c r="K33" i="4"/>
  <c r="H33" i="4"/>
  <c r="O32" i="4"/>
  <c r="N32" i="4"/>
  <c r="P32" i="4" s="1"/>
  <c r="K32" i="4"/>
  <c r="H32" i="4"/>
  <c r="L32" i="4" s="1"/>
  <c r="O31" i="4"/>
  <c r="N31" i="4"/>
  <c r="P31" i="4" s="1"/>
  <c r="K31" i="4"/>
  <c r="H31" i="4"/>
  <c r="L31" i="4" s="1"/>
  <c r="O30" i="4"/>
  <c r="N30" i="4"/>
  <c r="P30" i="4" s="1"/>
  <c r="K30" i="4"/>
  <c r="H30" i="4"/>
  <c r="L30" i="4" s="1"/>
  <c r="O29" i="4"/>
  <c r="N29" i="4"/>
  <c r="P29" i="4" s="1"/>
  <c r="K29" i="4"/>
  <c r="H29" i="4"/>
  <c r="L29" i="4" s="1"/>
  <c r="O28" i="4"/>
  <c r="N28" i="4"/>
  <c r="P28" i="4" s="1"/>
  <c r="K28" i="4"/>
  <c r="H28" i="4"/>
  <c r="L28" i="4" s="1"/>
  <c r="O27" i="4"/>
  <c r="N27" i="4"/>
  <c r="P27" i="4" s="1"/>
  <c r="K27" i="4"/>
  <c r="H27" i="4"/>
  <c r="L27" i="4" s="1"/>
  <c r="O26" i="4"/>
  <c r="N26" i="4"/>
  <c r="P26" i="4" s="1"/>
  <c r="K26" i="4"/>
  <c r="H26" i="4"/>
  <c r="L26" i="4" s="1"/>
  <c r="O25" i="4"/>
  <c r="N25" i="4"/>
  <c r="P25" i="4" s="1"/>
  <c r="K25" i="4"/>
  <c r="H25" i="4"/>
  <c r="L25" i="4" s="1"/>
  <c r="O24" i="4"/>
  <c r="N24" i="4"/>
  <c r="P24" i="4" s="1"/>
  <c r="K24" i="4"/>
  <c r="H24" i="4"/>
  <c r="L24" i="4" s="1"/>
  <c r="O23" i="4"/>
  <c r="N23" i="4"/>
  <c r="P23" i="4" s="1"/>
  <c r="K23" i="4"/>
  <c r="H23" i="4"/>
  <c r="L23" i="4" s="1"/>
  <c r="O22" i="4"/>
  <c r="N22" i="4"/>
  <c r="P22" i="4" s="1"/>
  <c r="K22" i="4"/>
  <c r="H22" i="4"/>
  <c r="L22" i="4" s="1"/>
  <c r="O21" i="4"/>
  <c r="N21" i="4"/>
  <c r="P21" i="4" s="1"/>
  <c r="K21" i="4"/>
  <c r="H21" i="4"/>
  <c r="L21" i="4" s="1"/>
  <c r="O20" i="4"/>
  <c r="N20" i="4"/>
  <c r="P20" i="4" s="1"/>
  <c r="K20" i="4"/>
  <c r="H20" i="4"/>
  <c r="L20" i="4" s="1"/>
  <c r="O19" i="4"/>
  <c r="N19" i="4"/>
  <c r="P19" i="4" s="1"/>
  <c r="K19" i="4"/>
  <c r="H19" i="4"/>
  <c r="L19" i="4" s="1"/>
  <c r="O18" i="4"/>
  <c r="N18" i="4"/>
  <c r="P18" i="4" s="1"/>
  <c r="K18" i="4"/>
  <c r="H18" i="4"/>
  <c r="L18" i="4" s="1"/>
  <c r="O17" i="4"/>
  <c r="N17" i="4"/>
  <c r="P17" i="4" s="1"/>
  <c r="K17" i="4"/>
  <c r="H17" i="4"/>
  <c r="L17" i="4" s="1"/>
  <c r="O16" i="4"/>
  <c r="N16" i="4"/>
  <c r="P16" i="4" s="1"/>
  <c r="K16" i="4"/>
  <c r="H16" i="4"/>
  <c r="L16" i="4" s="1"/>
  <c r="O15" i="4"/>
  <c r="N15" i="4"/>
  <c r="P15" i="4" s="1"/>
  <c r="K15" i="4"/>
  <c r="H15" i="4"/>
  <c r="L15" i="4" s="1"/>
  <c r="O14" i="4"/>
  <c r="N14" i="4"/>
  <c r="P14" i="4" s="1"/>
  <c r="K14" i="4"/>
  <c r="H14" i="4"/>
  <c r="L14" i="4" s="1"/>
  <c r="O13" i="4"/>
  <c r="N13" i="4"/>
  <c r="P13" i="4" s="1"/>
  <c r="K13" i="4"/>
  <c r="H13" i="4"/>
  <c r="L13" i="4" s="1"/>
  <c r="O12" i="4"/>
  <c r="N12" i="4"/>
  <c r="P12" i="4" s="1"/>
  <c r="L12" i="4"/>
  <c r="K12" i="4"/>
  <c r="H12" i="4"/>
  <c r="O11" i="4"/>
  <c r="N11" i="4"/>
  <c r="P11" i="4" s="1"/>
  <c r="K11" i="4"/>
  <c r="H11" i="4"/>
  <c r="L11" i="4" s="1"/>
  <c r="P10" i="4"/>
  <c r="O10" i="4"/>
  <c r="N10" i="4"/>
  <c r="L10" i="4"/>
  <c r="K10" i="4"/>
  <c r="H10" i="4"/>
  <c r="O9" i="4"/>
  <c r="N9" i="4"/>
  <c r="P9" i="4" s="1"/>
  <c r="K9" i="4"/>
  <c r="H9" i="4"/>
  <c r="L9" i="4" s="1"/>
  <c r="P8" i="4"/>
  <c r="O8" i="4"/>
  <c r="N8" i="4"/>
  <c r="K8" i="4"/>
  <c r="H8" i="4"/>
  <c r="L8" i="4" s="1"/>
  <c r="O7" i="4"/>
  <c r="N7" i="4"/>
  <c r="P7" i="4" s="1"/>
  <c r="K7" i="4"/>
  <c r="H7" i="4"/>
  <c r="L7" i="4" s="1"/>
  <c r="O6" i="4"/>
  <c r="N6" i="4"/>
  <c r="P6" i="4" s="1"/>
  <c r="K6" i="4"/>
  <c r="H6" i="4"/>
  <c r="L6" i="4" s="1"/>
  <c r="O5" i="4"/>
  <c r="N5" i="4"/>
  <c r="P5" i="4" s="1"/>
  <c r="K5" i="4"/>
  <c r="H5" i="4"/>
  <c r="L5" i="4" s="1"/>
  <c r="P4" i="4"/>
  <c r="O4" i="4"/>
  <c r="N4" i="4"/>
  <c r="K4" i="4"/>
  <c r="H4" i="4"/>
  <c r="L4" i="4" s="1"/>
  <c r="O3" i="4"/>
  <c r="O43" i="4" s="1"/>
  <c r="N3" i="4"/>
  <c r="P3" i="4" s="1"/>
  <c r="P43" i="4" s="1"/>
  <c r="K3" i="4"/>
  <c r="K43" i="4" s="1"/>
  <c r="H3" i="4"/>
  <c r="L3" i="4" s="1"/>
  <c r="L43" i="4" l="1"/>
  <c r="H24" i="1" l="1"/>
  <c r="K24" i="1" s="1"/>
  <c r="J24" i="1"/>
  <c r="M24" i="1"/>
  <c r="O24" i="1" s="1"/>
  <c r="N24" i="1"/>
  <c r="N23" i="1"/>
  <c r="M23" i="1"/>
  <c r="O23" i="1" s="1"/>
  <c r="J23" i="1"/>
  <c r="H23" i="1"/>
  <c r="K23" i="1" s="1"/>
  <c r="N22" i="1"/>
  <c r="M22" i="1"/>
  <c r="O22" i="1" s="1"/>
  <c r="J22" i="1"/>
  <c r="H22" i="1"/>
  <c r="K22" i="1" s="1"/>
  <c r="N20" i="1"/>
  <c r="M20" i="1"/>
  <c r="O20" i="1" s="1"/>
  <c r="J20" i="1"/>
  <c r="H20" i="1"/>
  <c r="K20" i="1" s="1"/>
  <c r="N19" i="1"/>
  <c r="M19" i="1"/>
  <c r="O19" i="1" s="1"/>
  <c r="J19" i="1"/>
  <c r="H19" i="1"/>
  <c r="K19" i="1" s="1"/>
  <c r="N21" i="1"/>
  <c r="M21" i="1"/>
  <c r="O21" i="1" s="1"/>
  <c r="J21" i="1"/>
  <c r="H21" i="1"/>
  <c r="K21" i="1" s="1"/>
  <c r="N18" i="1"/>
  <c r="M18" i="1"/>
  <c r="O18" i="1" s="1"/>
  <c r="J18" i="1"/>
  <c r="H18" i="1"/>
  <c r="K18" i="1" s="1"/>
  <c r="N16" i="1"/>
  <c r="M16" i="1"/>
  <c r="O16" i="1" s="1"/>
  <c r="J16" i="1"/>
  <c r="H16" i="1"/>
  <c r="K16" i="1" s="1"/>
  <c r="N17" i="1"/>
  <c r="M17" i="1"/>
  <c r="O17" i="1" s="1"/>
  <c r="J17" i="1"/>
  <c r="H17" i="1"/>
  <c r="K17" i="1" s="1"/>
  <c r="N14" i="1"/>
  <c r="M14" i="1"/>
  <c r="O14" i="1" s="1"/>
  <c r="J14" i="1"/>
  <c r="H14" i="1"/>
  <c r="K14" i="1" s="1"/>
  <c r="N13" i="1"/>
  <c r="M13" i="1"/>
  <c r="O13" i="1" s="1"/>
  <c r="J13" i="1"/>
  <c r="H13" i="1"/>
  <c r="K13" i="1" s="1"/>
  <c r="N15" i="1"/>
  <c r="M15" i="1"/>
  <c r="O15" i="1" s="1"/>
  <c r="J15" i="1"/>
  <c r="H15" i="1"/>
  <c r="K15" i="1" s="1"/>
  <c r="N4" i="1" l="1"/>
  <c r="N5" i="1"/>
  <c r="N6" i="1"/>
  <c r="N7" i="1"/>
  <c r="N8" i="1"/>
  <c r="N9" i="1"/>
  <c r="N10" i="1"/>
  <c r="N11" i="1"/>
  <c r="N12" i="1"/>
  <c r="N25" i="1"/>
  <c r="N3" i="1"/>
  <c r="J4" i="1"/>
  <c r="J5" i="1"/>
  <c r="J6" i="1"/>
  <c r="J7" i="1"/>
  <c r="J8" i="1"/>
  <c r="J9" i="1"/>
  <c r="J10" i="1"/>
  <c r="J11" i="1"/>
  <c r="J12" i="1"/>
  <c r="J25" i="1"/>
  <c r="J3" i="1"/>
  <c r="N26" i="1" l="1"/>
  <c r="P13" i="2" l="1"/>
  <c r="O13" i="2"/>
  <c r="Q13" i="2" s="1"/>
  <c r="L13" i="2"/>
  <c r="I13" i="2"/>
  <c r="M13" i="2" s="1"/>
  <c r="P12" i="2"/>
  <c r="O12" i="2"/>
  <c r="Q12" i="2" s="1"/>
  <c r="L12" i="2"/>
  <c r="I12" i="2"/>
  <c r="M12" i="2" s="1"/>
  <c r="P11" i="2"/>
  <c r="O11" i="2"/>
  <c r="Q11" i="2" s="1"/>
  <c r="L11" i="2"/>
  <c r="I11" i="2"/>
  <c r="M11" i="2" s="1"/>
  <c r="P10" i="2"/>
  <c r="O10" i="2"/>
  <c r="Q10" i="2" s="1"/>
  <c r="L10" i="2"/>
  <c r="I10" i="2"/>
  <c r="M10" i="2" s="1"/>
  <c r="P9" i="2"/>
  <c r="O9" i="2"/>
  <c r="Q9" i="2" s="1"/>
  <c r="L9" i="2"/>
  <c r="I9" i="2"/>
  <c r="M9" i="2" s="1"/>
  <c r="P8" i="2"/>
  <c r="O8" i="2"/>
  <c r="Q8" i="2" s="1"/>
  <c r="L8" i="2"/>
  <c r="I8" i="2"/>
  <c r="M8" i="2" s="1"/>
  <c r="P7" i="2"/>
  <c r="O7" i="2"/>
  <c r="Q7" i="2" s="1"/>
  <c r="L7" i="2"/>
  <c r="I7" i="2"/>
  <c r="M7" i="2" s="1"/>
  <c r="P6" i="2"/>
  <c r="O6" i="2"/>
  <c r="Q6" i="2" s="1"/>
  <c r="L6" i="2"/>
  <c r="I6" i="2"/>
  <c r="M6" i="2" s="1"/>
  <c r="P5" i="2"/>
  <c r="O5" i="2"/>
  <c r="Q5" i="2" s="1"/>
  <c r="L5" i="2"/>
  <c r="I5" i="2"/>
  <c r="M5" i="2" s="1"/>
  <c r="P4" i="2"/>
  <c r="O4" i="2"/>
  <c r="Q4" i="2" s="1"/>
  <c r="L4" i="2"/>
  <c r="I4" i="2"/>
  <c r="M4" i="2" s="1"/>
  <c r="P3" i="2"/>
  <c r="O3" i="2"/>
  <c r="Q3" i="2" s="1"/>
  <c r="L3" i="2"/>
  <c r="I3" i="2"/>
  <c r="M3" i="2" s="1"/>
  <c r="L14" i="2" l="1"/>
  <c r="M14" i="2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25" i="1"/>
  <c r="O25" i="1" s="1"/>
  <c r="M4" i="1"/>
  <c r="O4" i="1" s="1"/>
  <c r="M3" i="1"/>
  <c r="O3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25" i="1"/>
  <c r="K25" i="1" s="1"/>
  <c r="H4" i="1"/>
  <c r="K4" i="1" s="1"/>
  <c r="H3" i="1"/>
  <c r="K3" i="1" s="1"/>
  <c r="O26" i="1" l="1"/>
  <c r="J26" i="1"/>
  <c r="K26" i="1"/>
</calcChain>
</file>

<file path=xl/sharedStrings.xml><?xml version="1.0" encoding="utf-8"?>
<sst xmlns="http://schemas.openxmlformats.org/spreadsheetml/2006/main" count="429" uniqueCount="221">
  <si>
    <t xml:space="preserve">Denumire aparat(listă inventar) </t>
  </si>
  <si>
    <t>Model aparat</t>
  </si>
  <si>
    <t>Producator</t>
  </si>
  <si>
    <t>DPX PRO</t>
  </si>
  <si>
    <t>TCA 6R</t>
  </si>
  <si>
    <t>Nr crt</t>
  </si>
  <si>
    <t>SIEMENS HEALTHCARE</t>
  </si>
  <si>
    <t>Polymobil plus</t>
  </si>
  <si>
    <t xml:space="preserve"> GE LUNAR CORPORATION S.U.A.</t>
  </si>
  <si>
    <t>SEMENS HEALTHCARE GmbH GERMANIA</t>
  </si>
  <si>
    <t>LUMINOS FUSION</t>
  </si>
  <si>
    <t>SIEMENS SHANGHAI MEDICAL EQUIPMENT Ltd- R.P.Chineza</t>
  </si>
  <si>
    <t>KODAC PROCESSOR</t>
  </si>
  <si>
    <t>KODAC -GERMANIA</t>
  </si>
  <si>
    <t>DRY VIEW 5700 Laser Imager</t>
  </si>
  <si>
    <t>CARESTREAM Health Inc</t>
  </si>
  <si>
    <t>Icr3600</t>
  </si>
  <si>
    <t>iCRcompany Inc.SUA</t>
  </si>
  <si>
    <t>DRY VIEW 5950 Laser
Imager</t>
  </si>
  <si>
    <t>VACUTEC</t>
  </si>
  <si>
    <t>GmBH-GERMANIA</t>
  </si>
  <si>
    <t>SOMATOM X</t>
  </si>
  <si>
    <t>TECHNIX ITALIA</t>
  </si>
  <si>
    <t>Buletin Verificare2/an</t>
  </si>
  <si>
    <t>VIDA</t>
  </si>
  <si>
    <t>SIEMENS AG MEDICAL SOLUTIONS</t>
  </si>
  <si>
    <t>Buletin Verificare 1/an</t>
  </si>
  <si>
    <t>AFFINITI 70 ULTRASOUND SYSTEM</t>
  </si>
  <si>
    <t>PHILIPS</t>
  </si>
  <si>
    <t>Nr.Inv.</t>
  </si>
  <si>
    <t>INSTALAȚIE RADIOLOGICĂ MOBILĂ - POLYMOBIL PLUS
(SISTEM 303 RAD POLIMOBIL)</t>
  </si>
  <si>
    <t>3093 1</t>
  </si>
  <si>
    <t>INSTALAȚIE RADIOLOGICA MOBILA - TRANSPORTIX TX 16
MLP (UNITATE MOBILA EX RAY)</t>
  </si>
  <si>
    <t>ECOGRAF DOPPLER MODEL ALOKA SSD-ALPHA 7CV
(PEDIATRIC)</t>
  </si>
  <si>
    <t>INSTALATIE DE OSTEODENSITOMETRIE DEXA MODEL DP X
PRO ȘI ECHIPAMENT DE BIOIMPEDANȚĂ (INSTALATIE
RADIOLOGICA DE OSTEODENSITOMETRIE)</t>
  </si>
  <si>
    <t>3080 1</t>
  </si>
  <si>
    <t>INSTALAȚIE RADIOLOGICĂ DIGITALĂ CU UN POST
SCOPIE/GRAFIE TIP LUMINOS FUSION (APARAT FIX DE RADIOLOGIE POST DE SCOPIE GRAFIE)</t>
  </si>
  <si>
    <t>INSTALAȚIE RADIOLOGICĂ DIGITALĂ CU UN POST
SCOPIE/GRAFIE TIP LUMINOS FUSION (APARAT FIX DE
RADIOLOGIE POST DE SCOPIE GRAFIE)</t>
  </si>
  <si>
    <t>MAȘINĂ DE DEVELOPAT AUTOMATĂ KODAK MEDICAL X-12 RAY PROCESSOR</t>
  </si>
  <si>
    <t>IMPRIMANTĂ LASER CARESTREAM DRYVIEW 5700
(ECHIPAMENT FUSION LUMINOS SALA 3) - IMPRIMANTA
DIGITALA DE FILME RADIOLOGICE</t>
  </si>
  <si>
    <t>IMPRIMANTA LASER CARESTREAM DRYVIEW 5950
(ECHIPAMENT FUSION LUMINOS SALA 5) - IMPRIMANTA
DIGITALA DE FILME RADIOLOGICE</t>
  </si>
  <si>
    <t>UNITATE DE DEVELOPARE AUTOMATĂ DIGITALĂ ICR 3600</t>
  </si>
  <si>
    <t>DAPMETRU (ECHIPAMENT POLYMOBIL PLUS SIEMENS ATI)</t>
  </si>
  <si>
    <t>INSTALAȚIE RADIOLOGICĂ MOBILĂ - ATI ADULȚI (INSTALAȚIE RADIOLOGICĂ DE RONTGENDIAGNOSTIC MOBILĂ, SCOPIE/GRAFIE)</t>
  </si>
  <si>
    <t>ECOGRAF ABDOMINAL PELVIN DOPPLER-PHILIPS MODEL AFFINITI 70 ULTRASOUND SISTEM</t>
  </si>
  <si>
    <t>11.11.2026</t>
  </si>
  <si>
    <t>Cerinte</t>
  </si>
  <si>
    <t>3088 1</t>
  </si>
  <si>
    <t>An fabrica/ serie</t>
  </si>
  <si>
    <t>TRANSPORTIX 16MLP</t>
  </si>
  <si>
    <t>ALOKA SSD-ALPHA 7CV</t>
  </si>
  <si>
    <t>SOMATOM DEFINITION AS</t>
  </si>
  <si>
    <t>SIEMENS A.G .-GERMANIA</t>
  </si>
  <si>
    <t>RADIOLOGIA SA -SPANIA</t>
  </si>
  <si>
    <t>ALOKA CO.L.T.D GERMANIA</t>
  </si>
  <si>
    <t>COMPUTER TOMOGRAF 256 SLIDE MODEL SOMATOM X SERIA 23097 (accesoriu echipament - Injector OPTIVANTAGE DUAL HEAD CT CONTRAST DELIVERY - Model aparat: Optivantage DH Multi- Patient Use V6 CT contrast Deliveri System,OEM Interface, Producator: LIEBEL-FLARSHEIM COMPANY LLC, An fabrica/ serie: 2021/CO820B9916).</t>
  </si>
  <si>
    <t>2021/ 123097</t>
  </si>
  <si>
    <t>2001/ 10421</t>
  </si>
  <si>
    <t>2010/ G33938/10236</t>
  </si>
  <si>
    <t>2009/ M 02169</t>
  </si>
  <si>
    <t>2010/ 151348</t>
  </si>
  <si>
    <t>2015/ 95433</t>
  </si>
  <si>
    <t>2015/ 31018</t>
  </si>
  <si>
    <t>2015/ 31019</t>
  </si>
  <si>
    <t>2017/ 1710-10895</t>
  </si>
  <si>
    <t>2015 /57034834</t>
  </si>
  <si>
    <t>2011/ 1091-4339</t>
  </si>
  <si>
    <t>2014/ 59533278</t>
  </si>
  <si>
    <t>2009/ 0821419</t>
  </si>
  <si>
    <t>2015/ 55-15-060-518</t>
  </si>
  <si>
    <t>2019/ 175970</t>
  </si>
  <si>
    <t>2020/ USN20F2090</t>
  </si>
  <si>
    <t>COMPUTER TOMOGRAF TIP SOMATOM DEFINITION
AS(COMPUTER TOMOGRAF 64 SLICE)  (accesorii echipament -IMPRIMANTA DIGITALA PENTRU FILME RADIOLOGICE
CARESTREAM DRY VIEW 5950 LASER IMAGER - Model aparat: DRY VIEW 5950 Laser Imager, Producator: CARESTREAM Health, An fabrica/ serie: 2015/ 59534669 si INJECTOMAT OPTIVANTAGE DH (INJECTOR PENTRU CT CU
DOUĂ CAPETE DE INJECTARE - Model aparat: Optivantage DH System, Producator: LIEBEL-FLARSHEIM COMPANY LLC, An fabrica/ serie: 2015/ CO115B53OR</t>
  </si>
  <si>
    <t>ECHIPAMENT MEDICAL RMN 3T MAGNETOM VIDA 64 CANALE CU GRADIENȚI XQ  (accesorii echipament - INJECTOR SUBSTANȚĂ DE CONTRAST RMN - Model aparat: SPECTRIS SOLARIS EP, Producator: MEDRAD-BAYER, An fabrica/ serie: 2019/ 300301 - APARAT DE ANESTEZIE FABIUS MRI RMN - Model aparat: FABIUS MRI, Producator: DRAGER-GERMANIA, An fabrica/ serie: 2019/ ASMM 0023 - VAPORIZOR VAPOR 3000 PENTRU SEVOFLURANE RMN - Model aparat: VAPOR 2000, Producator: DRAGER-GERMANIA, An fabrica/ serie: 2019/ ASML0729 - STAȚIE RMN SPACE DE TIP BRAUN (CU 3 INJECTOMATE: SERIA 497164, 497165, 497166) COMPATIBILĂ RMN PENTRU ANESTEZIE - Model aparat: B. BRAUN, Producator: BRAUN-GERMANIA, An fabrica/ serie: 2019/ 02387 - SISTEM DE MONITORIZARE PACIENT TESLA M3-GERMANIA - Model aparat: TESLA M3, Producator: MIPN-GERMANIA, An fabrica/ serie: 2019/ TM3M0895 - MONITOR MIPN TESLA M3 GERMANIA, Model aparat: TESLA M3, Producator: MIPN-GERMANIA, An fabrica/ serie: 2019/ TM3R0557 - LARINGOSCOP - Model aparat: HERSILLI, An Fabrica 2019.</t>
  </si>
  <si>
    <t>Revizii min.</t>
  </si>
  <si>
    <t>Revizii max.</t>
  </si>
  <si>
    <t>Servicii De Întreținere Și Reparație Aparatură Medicală, Inclusiv Piese De Schimb Pentru Perioada 2026 - 2029</t>
  </si>
  <si>
    <t>Lot</t>
  </si>
  <si>
    <t>Denumire Aparat</t>
  </si>
  <si>
    <t>Model Aparat</t>
  </si>
  <si>
    <t>U.M.</t>
  </si>
  <si>
    <t>Nr Aparate</t>
  </si>
  <si>
    <t>Revizii / Aparat/ An</t>
  </si>
  <si>
    <t>Cantitate Minima Acord Cadru</t>
  </si>
  <si>
    <t>Cantitate Maxima A.C. (36 luni)</t>
  </si>
  <si>
    <t>Piese De Schimb Incluse În Prețul Reviziei</t>
  </si>
  <si>
    <t>Pret Unitar Estimat</t>
  </si>
  <si>
    <t>Val. Min. Acord Cadr</t>
  </si>
  <si>
    <t>Val. Max. Acord Cadr</t>
  </si>
  <si>
    <t>Cant. min. Ctr. Subs.</t>
  </si>
  <si>
    <r>
      <t>Cant. max. Ctr. Subs.</t>
    </r>
    <r>
      <rPr>
        <b/>
        <sz val="10"/>
        <color rgb="FFFF0000"/>
        <rFont val="Arial Narrow"/>
        <family val="2"/>
      </rPr>
      <t>*</t>
    </r>
  </si>
  <si>
    <t>Val. min. Ctr. Subs.</t>
  </si>
  <si>
    <r>
      <t>Val. max. Ctr. Subs.</t>
    </r>
    <r>
      <rPr>
        <b/>
        <sz val="10"/>
        <color rgb="FFFF0000"/>
        <rFont val="Arial Narrow"/>
        <family val="2"/>
      </rPr>
      <t>**</t>
    </r>
  </si>
  <si>
    <t>2015/ 31018 si 31019</t>
  </si>
  <si>
    <t>Revizie cu piese incluse</t>
  </si>
  <si>
    <t>4580 4600</t>
  </si>
  <si>
    <t>COMPUTER TOMOGRAF TIP SOMATOM DEFINITION
AS(COMPUTER TOMOGRAF 64 SLICE  (accesorii echipament -IMPRIMANTA DIGITALA PENTRU FILME RADIOLOGICE
CARESTREAM DRY VIEW 5950 LASER IMAGER - Model aparat: DRY VIEW 5950 Laser Imager, Producator: CARESTREAM Health, An fabrica/ serie: 2015/ 59534669 si INJECTOMAT OPTIVANTAGE DH (INJECTOR PENTRU CT CU
DOUĂ CAPETE DE INJECTARE - Model aparat: Optivantage DH System, Producator: LIEBEL-FLARSHEIM COMPANY LLC, An fabrica/ serie: 2015/ CO115B53OR).</t>
  </si>
  <si>
    <t>INSTALAȚIE RADIOLOGICĂ MOBILĂ - POLYMOBIL PLUS
(SISTEM 303 RAD POLIMOBIL)  (accesoriu echipament - DAPMETRU- Model: VACUTEC, Producător: GmBH-GERMANIA)</t>
  </si>
  <si>
    <t>• Sondele transductoare aferente aparatului 1/3ani.</t>
  </si>
  <si>
    <t>• Nu avem.</t>
  </si>
  <si>
    <t xml:space="preserve">• Tub RX 1/3ani.
• Detector digital 1/3ani.
• Ventilatoare și filtre aer 1/3ani.
</t>
  </si>
  <si>
    <t xml:space="preserve">• Tub RX 1/3ani.
• Detector digital 1/3ani.
• Ventilatoare și filtre aer 1/3ani.
• Baterii interne UPS 1/3ani.
• Cabluri de înaltă tensiune RX 1/3ani.
• Monitor statie achizitie 1/3ani.
</t>
  </si>
  <si>
    <t xml:space="preserve">• Ventilatoare și filtre de aer. 1/ 3ani.                      
• Cabluri de înaltă tensiune. 1/ 3ani.     
• Piese si service incluse (Dapmetru- Model: VACUTEC, Producător: GmBH-GERMANIA). 2/ an.  
</t>
  </si>
  <si>
    <t>• Tub RX. 1/3 ani.
• Ventilatoare și filtre de aer. 1/3 ani.
• Baterii interne UPS. 1/3 ani.
• Piese si service incluse (Optivantage dual head ct contrast delivery - Model aparat: Optivantage DH Multi- Patient Use V6 CT contrast Deliveri System,OEM Interface, Producator: LIEBEL-FLARSHEIM COMPANY LLC, An fabrica/ serie: 2021/CO820B9916). 1/ an.
• Piese si service incluse ( Imprimanta digitala pentru filme radiologice
carestream dry view 5950 laser imager - Model aparat: DRY VIEW 5950 Laser Imager, Producator: CARESTREAM Health, An fabrica/ serie: 2015/ 59534669 si injectomat optivantage DH două capete- Model aparat: Optivantage DH System, Producator: LIEBEL-FLARSHEIM COMPANY LLC, An fabrica/ serie: 2015/ CO115B53OR). 1/ an.</t>
  </si>
  <si>
    <t>• Bobine RF și cabluri 1/3ani.
• Cold head și componente criogenice 1/3ani.
•Garnitura metalica 1/3ani.                                                • Piese si service incluse (Racitor extern - Injector substanță de contrast, Model: Spectris solaris EP, Producator: MEDRAD-BAYER, An fabrica/ serie: 2019/ 300301 - Aparat de anestezie fabius MRI, Model: FABIUS MRI, Producator: DRAGER-GERMANIA, An fabrica/ serie: 2019/ ASMM 0023 - Vaporizor vapor 3000, Model: VAPOR 2000, Producator: DRAGER-GERMANIA, An fabrica/ serie: 2019/ ASML0729 - Stație rmn space  tip BRAUN (CU 3 Injectomate: SERIA 497164, 497165, 497166) pentru anestezie, Model: B. BRAUN, Producator: BRAUN, An fabrica/ serie: 2019/ 02387 - Sistem de monitorizare pacient, Model: TESLA M3, Producator: MIPN-GERMANIA, An fabrica/ serie: 2019/ TM3M0895 - Monitor, Model: TESLA M3, Producator: MIPN-GERMANIA, An fabrica/ serie: 2019/ TM3R0557 – Laringoscop, Model: HERSILLI, An Fabrica 2019).</t>
  </si>
  <si>
    <r>
      <t xml:space="preserve">ECHIPAMENT MEDICAL RMN 3T MAGNETOM VIDA 64 CANALE CU GRADIENȚI XQ  (accesorii echipament - </t>
    </r>
    <r>
      <rPr>
        <sz val="11"/>
        <color rgb="FFFF0000"/>
        <rFont val="Times New Roman"/>
        <family val="1"/>
      </rPr>
      <t>RACITOR AUXILIAR</t>
    </r>
    <r>
      <rPr>
        <sz val="11"/>
        <color rgb="FF000000"/>
        <rFont val="Times New Roman"/>
        <family val="1"/>
      </rPr>
      <t xml:space="preserve"> - INJECTOR SUBSTANȚĂ DE CONTRAST RMN - Model aparat: SPECTRIS SOLARIS EP, Producator: MEDRAD-BAYER, An fabrica/ serie: 2019/ 300301 - APARAT DE ANESTEZIE FABIUS MRI RMN - Model aparat: FABIUS MRI, Producator: DRAGER-GERMANIA, An fabrica/ serie: 2019/ ASMM 0023 - VAPORIZOR VAPOR 3000 PENTRU SEVOFLURANE RMN - Model aparat: VAPOR 2000, Producator: DRAGER-GERMANIA, An fabrica/ serie: 2019/ ASML0729 - STAȚIE RMN SPACE DE TIP BRAUN (CU 3 INJECTOMATE: SERIA 497164, 497165, 497166) COMPATIBILĂ RMN PENTRU ANESTEZIE - Model aparat: B. BRAUN, Producator: BRAUN-GERMANIA, An fabrica/ serie: 2019/ 02387 - SISTEM DE MONITORIZARE PACIENT TESLA M3-GERMANIA - Model aparat: TESLA M3, Producator: MIPN-GERMANIA, An fabrica/ serie: 2019/ TM3M0895 - MONITOR MIPN TESLA M3 GERMANIA, Model aparat: TESLA M3, Producator: MIPN-GERMANIA, An fabrica/ serie: 2019/ TM3R0557 - LARINGOSCOP - Model aparat: HERSILLI, An Fabrica 2019).</t>
    </r>
  </si>
  <si>
    <t>Cant Min   AC</t>
  </si>
  <si>
    <t>Nr Ap</t>
  </si>
  <si>
    <t>Val. Min. AC</t>
  </si>
  <si>
    <t>Val. Max. AC</t>
  </si>
  <si>
    <t>Cant. min. CS</t>
  </si>
  <si>
    <t>Cant. max. CS</t>
  </si>
  <si>
    <t>Val. min. CS</t>
  </si>
  <si>
    <t>Val. max. CS</t>
  </si>
  <si>
    <t>TOTAL GENERAL</t>
  </si>
  <si>
    <t>Intocmit:</t>
  </si>
  <si>
    <t>Sef Serviciu Tehnic si Administrativ</t>
  </si>
  <si>
    <t>Ing. Marius Cocos</t>
  </si>
  <si>
    <t>ASW-HOS/EWR</t>
  </si>
  <si>
    <t>ASW-H18B4/FWR3DI-EU-NR6</t>
  </si>
  <si>
    <t>42HQEQ09F</t>
  </si>
  <si>
    <t>HSFI715X</t>
  </si>
  <si>
    <t>DOM09HN</t>
  </si>
  <si>
    <t>PWIFI-24BION</t>
  </si>
  <si>
    <t>FTXS20CAVMB</t>
  </si>
  <si>
    <t>YW12T1/0</t>
  </si>
  <si>
    <t>MSB-12HRN2</t>
  </si>
  <si>
    <t>KTMSFW18-0</t>
  </si>
  <si>
    <t>VA/2425FFW</t>
  </si>
  <si>
    <t>TCAEY265</t>
  </si>
  <si>
    <t>Nr. Intretineri cu o revizie/ an/aparat</t>
  </si>
  <si>
    <t>Tehn 1A Sandru Daniel Florin RAM</t>
  </si>
  <si>
    <t xml:space="preserve">Revizie </t>
  </si>
  <si>
    <t>Servicii de intreținere si reparație echipamente de racire, pentru perioada 2026 - 2029</t>
  </si>
  <si>
    <t>Servicii de intreținere si reparație echipamente de racire, pentru:AC AUX</t>
  </si>
  <si>
    <t>Servicii de intreținere si reparație echipamente de racire, pentru:ALIZEE</t>
  </si>
  <si>
    <t>Servicii de intreținere si reparație echipamente de racire, pentru:ARIELLI</t>
  </si>
  <si>
    <t>Servicii de intreținere si reparație echipamente de racire, pentru:ARISTON</t>
  </si>
  <si>
    <t>Servicii de intreținere si reparație echipamente de racire, pentru:CARRIER</t>
  </si>
  <si>
    <t>Servicii de intreținere si reparație echipamente de racire, pentru:HOKKAIDO</t>
  </si>
  <si>
    <t>Servicii de intreținere si reparație echipamente de racire, pentru:MIYOTO</t>
  </si>
  <si>
    <t>Servicii de intreținere si reparație echipamente de racire, pentru:PLATINIUM</t>
  </si>
  <si>
    <t>Servicii de intreținere si reparație echipamente de racire, pentru:OSAKA</t>
  </si>
  <si>
    <t>Servicii de intreținere si reparație echipamente de racire, pentru:FUJITSU</t>
  </si>
  <si>
    <t>Servicii de intreținere si reparație echipamente de racire, pentru:DAIKIN</t>
  </si>
  <si>
    <t>Servicii de intreținere si reparație echipamente de racire, pentru:GREE</t>
  </si>
  <si>
    <t>Servicii de intreținere si reparație echipamente de racire, pentru:YAMATO</t>
  </si>
  <si>
    <t>Servicii de intreținere si reparație echipamente de racire, pentru:MIDEA</t>
  </si>
  <si>
    <t>Servicii de intreținere si reparație echipamente de racire, pentru:KUMTEL</t>
  </si>
  <si>
    <t>Servicii de intreținere si reparație echipamente de racire, pentru:VORTEX</t>
  </si>
  <si>
    <t>Servicii de intreținere si reparație echipamente de racire, pentru:AERMEC</t>
  </si>
  <si>
    <t>Servicii de intreținere si reparație echipamente de racire, pentru:CLINT</t>
  </si>
  <si>
    <t>Servicii de intreținere si reparație echipamente de racire, pentru:MAXA</t>
  </si>
  <si>
    <t>Servicii de intreținere si reparație echipamente de racire, pentru:MCQUAI</t>
  </si>
  <si>
    <t>Servicii de intreținere si reparație echipamente de racire, pentru:Unitate HVAC CLINT</t>
  </si>
  <si>
    <t>Servicii de intreținere si reparație echipamente de racire, pentru:Unitate HVAC RHOSS</t>
  </si>
  <si>
    <t>OHW0934</t>
  </si>
  <si>
    <t xml:space="preserve">R3225UDO-1/3381254; ALYS25MC8-0; 35MDOA-0; ALYS35MC8-3381129; 30UDO-1; 35UDO-1/3381116; </t>
  </si>
  <si>
    <t>ASYG12KPCE; ASEG24KLCA; ASEG24KLCA</t>
  </si>
  <si>
    <t>GWH12AAB-K6DNA3A/0; GRS122H/HHM-N2</t>
  </si>
  <si>
    <t>AW12IT1/O; AW18CT1/O</t>
  </si>
  <si>
    <t>FCX12ACB; FCX22ACB</t>
  </si>
  <si>
    <t>FVW/VP FLOYD 33; FVW/VP FLOYD 53</t>
  </si>
  <si>
    <t>LWF23; N-LWF33</t>
  </si>
  <si>
    <t>MKF1-250; MKF1-300</t>
  </si>
  <si>
    <t>MFUO20CO; MFUO35CO</t>
  </si>
  <si>
    <t>CHA 13030P; CHA K/604; CHA 363P; CHA K604 SL</t>
  </si>
  <si>
    <t>Servicii de intreținere si reparație echipamente de racire, inclusiv piese de schimb pentru: AC AUX</t>
  </si>
  <si>
    <t>• Solutii de curatare profesionala la fiecare interventie</t>
  </si>
  <si>
    <t>Servicii de intreținere si reparație echipamente de racire, inclusiv piese de schimb pentru: ALIZEE</t>
  </si>
  <si>
    <t>AW12IT1/O</t>
  </si>
  <si>
    <t>AW18CT1/O</t>
  </si>
  <si>
    <t>Servicii de intreținere si reparație echipamente de racire, inclusiv piese de schimb pentru: ARIELLI</t>
  </si>
  <si>
    <t>Servicii de intreținere si reparație echipamente de racire, inclusiv piese de schimb pentru: ARISTON</t>
  </si>
  <si>
    <t>R3225UDO-1/3381254</t>
  </si>
  <si>
    <t>ALYS25MC8-0</t>
  </si>
  <si>
    <t>35MDOA-0</t>
  </si>
  <si>
    <t>ALYS35MC8-3381129</t>
  </si>
  <si>
    <t>30UDO-1</t>
  </si>
  <si>
    <t>35UDO-1/3381116</t>
  </si>
  <si>
    <t>Servicii de intreținere si reparație echipamente de racire, inclusiv piese de schimb pentru: CARRIER</t>
  </si>
  <si>
    <t>Servicii de intreținere si reparație echipamente de racire, inclusiv piese de schimb pentru: HOKKAIDO</t>
  </si>
  <si>
    <t>Servicii de intreținere si reparație echipamente de racire, inclusiv piese de schimb pentru: MIYOTO</t>
  </si>
  <si>
    <t>Servicii de intreținere si reparație echipamente de racire, inclusiv piese de schimb pentru: PLATINIUM</t>
  </si>
  <si>
    <t>Servicii de intreținere si reparație echipamente de racire, inclusiv piese de schimb pentru: OSAKA</t>
  </si>
  <si>
    <t>: OHW0934</t>
  </si>
  <si>
    <t>Servicii de intreținere si reparație echipamente de racire, inclusiv piese de schimb pentru: FUJITSU</t>
  </si>
  <si>
    <t>ASYG12KPCE</t>
  </si>
  <si>
    <t>ASEG24KLCA</t>
  </si>
  <si>
    <t>Servicii de intreținere si reparație echipamente de racire, inclusiv piese de schimb pentru: DAIKIN</t>
  </si>
  <si>
    <t>Servicii de intreținere si reparație echipamente de racire, inclusiv piese de schimb pentru: GREE</t>
  </si>
  <si>
    <t>GWH12AAB-K6DNA3A/0</t>
  </si>
  <si>
    <t>GRS122H/HHM-N2</t>
  </si>
  <si>
    <t>Servicii de intreținere si reparație echipamente de racire, inclusiv piese de schimb pentru: YAMATO</t>
  </si>
  <si>
    <t>Servicii de intreținere si reparație echipamente de racire, inclusiv piese de schimb pentru: MIDEA</t>
  </si>
  <si>
    <t>Servicii de intreținere si reparație echipamente de racire, inclusiv piese de schimb pentru: KUMTEL</t>
  </si>
  <si>
    <t>Servicii de intreținere si reparație echipamente de racire, inclusiv piese de schimb pentru: VORTEX</t>
  </si>
  <si>
    <t>Servicii de intreținere si reparație echipamente de racire, inclusiv piese de schimb pentru: AERMEC</t>
  </si>
  <si>
    <t>FCX12ACB</t>
  </si>
  <si>
    <t xml:space="preserve">• Solutii de curatare profesionala la fiecare interventie
• Grile de refulare 1/ 3ani.                      
• Robineti de reglaj 2 cai 1/ 3ani.       
</t>
  </si>
  <si>
    <t>FCX22ACB</t>
  </si>
  <si>
    <t>Servicii de intreținere si reparație echipamente de racire, inclusiv piese de schimb pentru: CLINT</t>
  </si>
  <si>
    <t>FVW/VP FLOYD 33</t>
  </si>
  <si>
    <t>FVW/VP FLOYD 53</t>
  </si>
  <si>
    <t>Servicii de intreținere si reparație echipamente de racire, inclusiv piese de schimb pentru: MAXA</t>
  </si>
  <si>
    <t>LWF23</t>
  </si>
  <si>
    <t>N-LWF33</t>
  </si>
  <si>
    <t>MKF1-250</t>
  </si>
  <si>
    <t>MKF1-300</t>
  </si>
  <si>
    <t>Servicii de intreținere si reparație echipamente de racire, inclusiv piese de schimb pentru: MCQUAI</t>
  </si>
  <si>
    <t>MFUO20CO</t>
  </si>
  <si>
    <t>MFUO35CO</t>
  </si>
  <si>
    <t>Servicii de intreținere si reparație echipamente de racire, inclusiv piese de schimb pentru: Unitate HVAC CLINT</t>
  </si>
  <si>
    <t>CHA 13030P</t>
  </si>
  <si>
    <t xml:space="preserve">• Verificarea si completarea amestec apa-glicol 1/ 6luni.    
• Garnituri schimbator de caldura apa/ Freon (agent frigorific) 1/ 6luni.                  
• Contactoare 1/ 3ani. 
</t>
  </si>
  <si>
    <t>CHA K/604</t>
  </si>
  <si>
    <t>CHA 363P</t>
  </si>
  <si>
    <t>CHA K604 SL</t>
  </si>
  <si>
    <t>Servicii de intreținere si reparație echipamente de racire, inclusiv piese de schimb pentru: Unitate HVAC RHOSS</t>
  </si>
  <si>
    <t>Servicii de intreținere si reparație echipamente de racire, inclusiv piese de schimb pentru perioada 2026 - 2029</t>
  </si>
  <si>
    <t>Nr. 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</si>
</sst>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Times New Roman"/>
      <family val="1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FBE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2" fontId="2" fillId="0" borderId="23" xfId="0" applyNumberFormat="1" applyFont="1" applyFill="1" applyBorder="1" applyAlignment="1">
      <alignment horizontal="center" vertical="center" wrapText="1"/>
    </xf>
    <xf numFmtId="2" fontId="2" fillId="0" borderId="29" xfId="0" applyNumberFormat="1" applyFont="1" applyFill="1" applyBorder="1" applyAlignment="1">
      <alignment horizontal="center" wrapText="1"/>
    </xf>
    <xf numFmtId="2" fontId="2" fillId="0" borderId="30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FB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activeCell="B51" sqref="B51"/>
    </sheetView>
  </sheetViews>
  <sheetFormatPr defaultRowHeight="15" x14ac:dyDescent="0.25"/>
  <cols>
    <col min="1" max="1" width="4.42578125" style="1" bestFit="1" customWidth="1"/>
    <col min="2" max="2" width="48" customWidth="1"/>
    <col min="3" max="3" width="16.7109375" customWidth="1"/>
    <col min="4" max="4" width="11.42578125" customWidth="1"/>
    <col min="5" max="5" width="6.28515625" customWidth="1"/>
    <col min="6" max="6" width="8.85546875" customWidth="1"/>
    <col min="7" max="7" width="6.5703125" customWidth="1"/>
    <col min="8" max="8" width="12.7109375" customWidth="1"/>
    <col min="9" max="9" width="29.7109375" customWidth="1"/>
    <col min="10" max="10" width="14.85546875" customWidth="1"/>
    <col min="11" max="11" width="13.7109375" customWidth="1"/>
    <col min="12" max="12" width="12.5703125" customWidth="1"/>
    <col min="13" max="14" width="9.28515625" bestFit="1" customWidth="1"/>
    <col min="15" max="15" width="11.5703125" customWidth="1"/>
    <col min="16" max="16" width="13" customWidth="1"/>
    <col min="17" max="17" width="8.42578125" hidden="1" customWidth="1"/>
  </cols>
  <sheetData>
    <row r="1" spans="1:17" ht="18.75" x14ac:dyDescent="0.3">
      <c r="A1" s="74" t="s">
        <v>219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s="2" customFormat="1" ht="95.25" thickBot="1" x14ac:dyDescent="0.35">
      <c r="A2" s="40" t="s">
        <v>77</v>
      </c>
      <c r="B2" s="40" t="s">
        <v>78</v>
      </c>
      <c r="C2" s="40" t="s">
        <v>79</v>
      </c>
      <c r="D2" s="40" t="s">
        <v>80</v>
      </c>
      <c r="E2" s="40" t="s">
        <v>107</v>
      </c>
      <c r="F2" s="40" t="s">
        <v>130</v>
      </c>
      <c r="G2" s="40" t="s">
        <v>106</v>
      </c>
      <c r="H2" s="40" t="s">
        <v>84</v>
      </c>
      <c r="I2" s="40" t="s">
        <v>85</v>
      </c>
      <c r="J2" s="40" t="s">
        <v>86</v>
      </c>
      <c r="K2" s="40" t="s">
        <v>108</v>
      </c>
      <c r="L2" s="40" t="s">
        <v>109</v>
      </c>
      <c r="M2" s="41" t="s">
        <v>110</v>
      </c>
      <c r="N2" s="41" t="s">
        <v>111</v>
      </c>
      <c r="O2" s="42" t="s">
        <v>112</v>
      </c>
      <c r="P2" s="42" t="s">
        <v>113</v>
      </c>
      <c r="Q2" s="25" t="s">
        <v>29</v>
      </c>
    </row>
    <row r="3" spans="1:17" s="2" customFormat="1" ht="33.75" thickBot="1" x14ac:dyDescent="0.35">
      <c r="A3" s="43">
        <v>1</v>
      </c>
      <c r="B3" s="44" t="s">
        <v>167</v>
      </c>
      <c r="C3" s="45" t="s">
        <v>118</v>
      </c>
      <c r="D3" s="46" t="s">
        <v>94</v>
      </c>
      <c r="E3" s="46">
        <v>1</v>
      </c>
      <c r="F3" s="45">
        <v>4</v>
      </c>
      <c r="G3" s="45">
        <v>1</v>
      </c>
      <c r="H3" s="45">
        <f t="shared" ref="H3:H42" si="0">E3*F3*3</f>
        <v>12</v>
      </c>
      <c r="I3" s="76" t="s">
        <v>168</v>
      </c>
      <c r="J3" s="47">
        <v>250</v>
      </c>
      <c r="K3" s="47">
        <f>G3*J3</f>
        <v>250</v>
      </c>
      <c r="L3" s="47">
        <f>H3*J3</f>
        <v>3000</v>
      </c>
      <c r="M3" s="48">
        <v>1</v>
      </c>
      <c r="N3" s="48">
        <f t="shared" ref="N3:N42" si="1">E3*F3</f>
        <v>4</v>
      </c>
      <c r="O3" s="47">
        <f>M3*J3</f>
        <v>250</v>
      </c>
      <c r="P3" s="49">
        <f>N3*J3</f>
        <v>1000</v>
      </c>
      <c r="Q3" s="50">
        <v>6525</v>
      </c>
    </row>
    <row r="4" spans="1:17" s="2" customFormat="1" ht="33.75" thickBot="1" x14ac:dyDescent="0.35">
      <c r="A4" s="64">
        <v>2</v>
      </c>
      <c r="B4" s="6" t="s">
        <v>169</v>
      </c>
      <c r="C4" s="6" t="s">
        <v>170</v>
      </c>
      <c r="D4" s="29" t="s">
        <v>94</v>
      </c>
      <c r="E4" s="29">
        <v>1</v>
      </c>
      <c r="F4" s="6">
        <v>4</v>
      </c>
      <c r="G4" s="6">
        <v>1</v>
      </c>
      <c r="H4" s="6">
        <f t="shared" si="0"/>
        <v>12</v>
      </c>
      <c r="I4" s="77"/>
      <c r="J4" s="47">
        <v>250</v>
      </c>
      <c r="K4" s="27">
        <f t="shared" ref="K4:K42" si="2">G4*J4</f>
        <v>250</v>
      </c>
      <c r="L4" s="27">
        <f t="shared" ref="L4:L42" si="3">H4*J4</f>
        <v>3000</v>
      </c>
      <c r="M4" s="26">
        <v>1</v>
      </c>
      <c r="N4" s="26">
        <f t="shared" si="1"/>
        <v>4</v>
      </c>
      <c r="O4" s="27">
        <f t="shared" ref="O4:O42" si="4">M4*J4</f>
        <v>250</v>
      </c>
      <c r="P4" s="51">
        <f t="shared" ref="P4:P42" si="5">N4*J4</f>
        <v>1000</v>
      </c>
      <c r="Q4" s="50">
        <v>4581</v>
      </c>
    </row>
    <row r="5" spans="1:17" s="2" customFormat="1" ht="33.75" thickBot="1" x14ac:dyDescent="0.35">
      <c r="A5" s="65"/>
      <c r="B5" s="6" t="s">
        <v>169</v>
      </c>
      <c r="C5" s="6" t="s">
        <v>171</v>
      </c>
      <c r="D5" s="29" t="s">
        <v>94</v>
      </c>
      <c r="E5" s="29">
        <v>1</v>
      </c>
      <c r="F5" s="6">
        <v>4</v>
      </c>
      <c r="G5" s="6">
        <v>1</v>
      </c>
      <c r="H5" s="6">
        <f t="shared" si="0"/>
        <v>12</v>
      </c>
      <c r="I5" s="77"/>
      <c r="J5" s="47">
        <v>250</v>
      </c>
      <c r="K5" s="27">
        <f t="shared" si="2"/>
        <v>250</v>
      </c>
      <c r="L5" s="27">
        <f t="shared" si="3"/>
        <v>3000</v>
      </c>
      <c r="M5" s="26">
        <v>1</v>
      </c>
      <c r="N5" s="26">
        <f t="shared" si="1"/>
        <v>4</v>
      </c>
      <c r="O5" s="27">
        <f t="shared" si="4"/>
        <v>250</v>
      </c>
      <c r="P5" s="51">
        <f t="shared" si="5"/>
        <v>1000</v>
      </c>
      <c r="Q5" s="50">
        <v>4581</v>
      </c>
    </row>
    <row r="6" spans="1:17" s="2" customFormat="1" ht="45.75" thickBot="1" x14ac:dyDescent="0.35">
      <c r="A6" s="52">
        <v>3</v>
      </c>
      <c r="B6" s="6" t="s">
        <v>172</v>
      </c>
      <c r="C6" s="6" t="s">
        <v>119</v>
      </c>
      <c r="D6" s="29" t="s">
        <v>94</v>
      </c>
      <c r="E6" s="29">
        <v>1</v>
      </c>
      <c r="F6" s="6">
        <v>4</v>
      </c>
      <c r="G6" s="6">
        <v>1</v>
      </c>
      <c r="H6" s="6">
        <f t="shared" si="0"/>
        <v>12</v>
      </c>
      <c r="I6" s="77"/>
      <c r="J6" s="47">
        <v>250</v>
      </c>
      <c r="K6" s="27">
        <f t="shared" si="2"/>
        <v>250</v>
      </c>
      <c r="L6" s="27">
        <f t="shared" si="3"/>
        <v>3000</v>
      </c>
      <c r="M6" s="26">
        <v>1</v>
      </c>
      <c r="N6" s="26">
        <f t="shared" si="1"/>
        <v>4</v>
      </c>
      <c r="O6" s="27">
        <f t="shared" si="4"/>
        <v>250</v>
      </c>
      <c r="P6" s="51">
        <f t="shared" si="5"/>
        <v>1000</v>
      </c>
      <c r="Q6" s="50">
        <v>2460</v>
      </c>
    </row>
    <row r="7" spans="1:17" s="2" customFormat="1" ht="33.75" thickBot="1" x14ac:dyDescent="0.35">
      <c r="A7" s="72">
        <v>4</v>
      </c>
      <c r="B7" s="6" t="s">
        <v>173</v>
      </c>
      <c r="C7" s="6" t="s">
        <v>174</v>
      </c>
      <c r="D7" s="29" t="s">
        <v>94</v>
      </c>
      <c r="E7" s="29">
        <v>7</v>
      </c>
      <c r="F7" s="6">
        <v>4</v>
      </c>
      <c r="G7" s="6">
        <v>1</v>
      </c>
      <c r="H7" s="6">
        <f t="shared" si="0"/>
        <v>84</v>
      </c>
      <c r="I7" s="77"/>
      <c r="J7" s="47">
        <v>250</v>
      </c>
      <c r="K7" s="27">
        <f t="shared" si="2"/>
        <v>250</v>
      </c>
      <c r="L7" s="27">
        <f t="shared" si="3"/>
        <v>21000</v>
      </c>
      <c r="M7" s="26">
        <v>1</v>
      </c>
      <c r="N7" s="26">
        <f t="shared" si="1"/>
        <v>28</v>
      </c>
      <c r="O7" s="27">
        <f t="shared" si="4"/>
        <v>250</v>
      </c>
      <c r="P7" s="51">
        <f t="shared" si="5"/>
        <v>7000</v>
      </c>
      <c r="Q7" s="50" t="s">
        <v>31</v>
      </c>
    </row>
    <row r="8" spans="1:17" s="2" customFormat="1" ht="33.75" thickBot="1" x14ac:dyDescent="0.35">
      <c r="A8" s="64"/>
      <c r="B8" s="6" t="s">
        <v>173</v>
      </c>
      <c r="C8" s="6" t="s">
        <v>175</v>
      </c>
      <c r="D8" s="29" t="s">
        <v>94</v>
      </c>
      <c r="E8" s="29">
        <v>2</v>
      </c>
      <c r="F8" s="6">
        <v>4</v>
      </c>
      <c r="G8" s="6">
        <v>1</v>
      </c>
      <c r="H8" s="6">
        <f t="shared" si="0"/>
        <v>24</v>
      </c>
      <c r="I8" s="77"/>
      <c r="J8" s="47">
        <v>250</v>
      </c>
      <c r="K8" s="27">
        <f t="shared" si="2"/>
        <v>250</v>
      </c>
      <c r="L8" s="27">
        <f t="shared" si="3"/>
        <v>6000</v>
      </c>
      <c r="M8" s="26">
        <v>1</v>
      </c>
      <c r="N8" s="26">
        <f t="shared" si="1"/>
        <v>8</v>
      </c>
      <c r="O8" s="27">
        <f t="shared" si="4"/>
        <v>250</v>
      </c>
      <c r="P8" s="51">
        <f t="shared" si="5"/>
        <v>2000</v>
      </c>
      <c r="Q8" s="50" t="s">
        <v>31</v>
      </c>
    </row>
    <row r="9" spans="1:17" s="2" customFormat="1" ht="33.75" thickBot="1" x14ac:dyDescent="0.35">
      <c r="A9" s="64"/>
      <c r="B9" s="6" t="s">
        <v>173</v>
      </c>
      <c r="C9" s="6" t="s">
        <v>176</v>
      </c>
      <c r="D9" s="29" t="s">
        <v>94</v>
      </c>
      <c r="E9" s="29">
        <v>5</v>
      </c>
      <c r="F9" s="6">
        <v>4</v>
      </c>
      <c r="G9" s="6">
        <v>1</v>
      </c>
      <c r="H9" s="6">
        <f t="shared" si="0"/>
        <v>60</v>
      </c>
      <c r="I9" s="77"/>
      <c r="J9" s="47">
        <v>250</v>
      </c>
      <c r="K9" s="27">
        <f t="shared" si="2"/>
        <v>250</v>
      </c>
      <c r="L9" s="27">
        <f t="shared" si="3"/>
        <v>15000</v>
      </c>
      <c r="M9" s="26">
        <v>1</v>
      </c>
      <c r="N9" s="26">
        <f t="shared" si="1"/>
        <v>20</v>
      </c>
      <c r="O9" s="27">
        <f t="shared" si="4"/>
        <v>250</v>
      </c>
      <c r="P9" s="51">
        <f t="shared" si="5"/>
        <v>5000</v>
      </c>
      <c r="Q9" s="50" t="s">
        <v>31</v>
      </c>
    </row>
    <row r="10" spans="1:17" s="2" customFormat="1" ht="33.75" thickBot="1" x14ac:dyDescent="0.35">
      <c r="A10" s="64"/>
      <c r="B10" s="6" t="s">
        <v>173</v>
      </c>
      <c r="C10" s="6" t="s">
        <v>177</v>
      </c>
      <c r="D10" s="29" t="s">
        <v>94</v>
      </c>
      <c r="E10" s="29">
        <v>3</v>
      </c>
      <c r="F10" s="6">
        <v>4</v>
      </c>
      <c r="G10" s="6">
        <v>1</v>
      </c>
      <c r="H10" s="6">
        <f t="shared" si="0"/>
        <v>36</v>
      </c>
      <c r="I10" s="77"/>
      <c r="J10" s="47">
        <v>250</v>
      </c>
      <c r="K10" s="27">
        <f t="shared" si="2"/>
        <v>250</v>
      </c>
      <c r="L10" s="27">
        <f t="shared" si="3"/>
        <v>9000</v>
      </c>
      <c r="M10" s="26">
        <v>1</v>
      </c>
      <c r="N10" s="26">
        <f t="shared" si="1"/>
        <v>12</v>
      </c>
      <c r="O10" s="27">
        <f t="shared" si="4"/>
        <v>250</v>
      </c>
      <c r="P10" s="51">
        <f t="shared" si="5"/>
        <v>3000</v>
      </c>
      <c r="Q10" s="50" t="s">
        <v>31</v>
      </c>
    </row>
    <row r="11" spans="1:17" s="2" customFormat="1" ht="33.75" thickBot="1" x14ac:dyDescent="0.35">
      <c r="A11" s="64"/>
      <c r="B11" s="6" t="s">
        <v>173</v>
      </c>
      <c r="C11" s="6" t="s">
        <v>178</v>
      </c>
      <c r="D11" s="29" t="s">
        <v>94</v>
      </c>
      <c r="E11" s="29">
        <v>1</v>
      </c>
      <c r="F11" s="6">
        <v>4</v>
      </c>
      <c r="G11" s="6">
        <v>1</v>
      </c>
      <c r="H11" s="6">
        <f t="shared" si="0"/>
        <v>12</v>
      </c>
      <c r="I11" s="77"/>
      <c r="J11" s="47">
        <v>250</v>
      </c>
      <c r="K11" s="27">
        <f t="shared" si="2"/>
        <v>250</v>
      </c>
      <c r="L11" s="27">
        <f t="shared" si="3"/>
        <v>3000</v>
      </c>
      <c r="M11" s="26">
        <v>1</v>
      </c>
      <c r="N11" s="26">
        <f t="shared" si="1"/>
        <v>4</v>
      </c>
      <c r="O11" s="27">
        <f t="shared" si="4"/>
        <v>250</v>
      </c>
      <c r="P11" s="51">
        <f t="shared" si="5"/>
        <v>1000</v>
      </c>
      <c r="Q11" s="50" t="s">
        <v>31</v>
      </c>
    </row>
    <row r="12" spans="1:17" s="2" customFormat="1" ht="33.75" thickBot="1" x14ac:dyDescent="0.35">
      <c r="A12" s="65"/>
      <c r="B12" s="6" t="s">
        <v>173</v>
      </c>
      <c r="C12" s="6" t="s">
        <v>179</v>
      </c>
      <c r="D12" s="29" t="s">
        <v>94</v>
      </c>
      <c r="E12" s="29">
        <v>9</v>
      </c>
      <c r="F12" s="6">
        <v>4</v>
      </c>
      <c r="G12" s="6">
        <v>1</v>
      </c>
      <c r="H12" s="6">
        <f t="shared" si="0"/>
        <v>108</v>
      </c>
      <c r="I12" s="77"/>
      <c r="J12" s="47">
        <v>250</v>
      </c>
      <c r="K12" s="27">
        <f t="shared" si="2"/>
        <v>250</v>
      </c>
      <c r="L12" s="27">
        <f t="shared" si="3"/>
        <v>27000</v>
      </c>
      <c r="M12" s="26">
        <v>1</v>
      </c>
      <c r="N12" s="26">
        <f t="shared" si="1"/>
        <v>36</v>
      </c>
      <c r="O12" s="27">
        <f t="shared" si="4"/>
        <v>250</v>
      </c>
      <c r="P12" s="51">
        <f t="shared" si="5"/>
        <v>9000</v>
      </c>
      <c r="Q12" s="50" t="s">
        <v>31</v>
      </c>
    </row>
    <row r="13" spans="1:17" s="2" customFormat="1" ht="33.75" thickBot="1" x14ac:dyDescent="0.35">
      <c r="A13" s="52">
        <v>5</v>
      </c>
      <c r="B13" s="6" t="s">
        <v>180</v>
      </c>
      <c r="C13" s="6" t="s">
        <v>120</v>
      </c>
      <c r="D13" s="29" t="s">
        <v>94</v>
      </c>
      <c r="E13" s="29">
        <v>1</v>
      </c>
      <c r="F13" s="6">
        <v>4</v>
      </c>
      <c r="G13" s="6">
        <v>1</v>
      </c>
      <c r="H13" s="6">
        <f t="shared" si="0"/>
        <v>12</v>
      </c>
      <c r="I13" s="77"/>
      <c r="J13" s="47">
        <v>250</v>
      </c>
      <c r="K13" s="27">
        <f t="shared" si="2"/>
        <v>250</v>
      </c>
      <c r="L13" s="27">
        <f t="shared" si="3"/>
        <v>3000</v>
      </c>
      <c r="M13" s="26">
        <v>1</v>
      </c>
      <c r="N13" s="26">
        <f t="shared" si="1"/>
        <v>4</v>
      </c>
      <c r="O13" s="27">
        <f t="shared" si="4"/>
        <v>250</v>
      </c>
      <c r="P13" s="51">
        <f t="shared" si="5"/>
        <v>1000</v>
      </c>
      <c r="Q13" s="50">
        <v>4635</v>
      </c>
    </row>
    <row r="14" spans="1:17" s="2" customFormat="1" ht="33.75" thickBot="1" x14ac:dyDescent="0.35">
      <c r="A14" s="52">
        <v>6</v>
      </c>
      <c r="B14" s="6" t="s">
        <v>181</v>
      </c>
      <c r="C14" s="6" t="s">
        <v>121</v>
      </c>
      <c r="D14" s="29" t="s">
        <v>94</v>
      </c>
      <c r="E14" s="29">
        <v>6</v>
      </c>
      <c r="F14" s="6">
        <v>4</v>
      </c>
      <c r="G14" s="6">
        <v>1</v>
      </c>
      <c r="H14" s="6">
        <f t="shared" si="0"/>
        <v>72</v>
      </c>
      <c r="I14" s="77"/>
      <c r="J14" s="47">
        <v>250</v>
      </c>
      <c r="K14" s="27">
        <f t="shared" si="2"/>
        <v>250</v>
      </c>
      <c r="L14" s="27">
        <f t="shared" si="3"/>
        <v>18000</v>
      </c>
      <c r="M14" s="26">
        <v>1</v>
      </c>
      <c r="N14" s="26">
        <f t="shared" si="1"/>
        <v>24</v>
      </c>
      <c r="O14" s="27">
        <f t="shared" si="4"/>
        <v>250</v>
      </c>
      <c r="P14" s="51">
        <f t="shared" si="5"/>
        <v>6000</v>
      </c>
      <c r="Q14" s="50" t="s">
        <v>35</v>
      </c>
    </row>
    <row r="15" spans="1:17" s="2" customFormat="1" ht="33.75" thickBot="1" x14ac:dyDescent="0.35">
      <c r="A15" s="52">
        <v>7</v>
      </c>
      <c r="B15" s="6" t="s">
        <v>182</v>
      </c>
      <c r="C15" s="6" t="s">
        <v>122</v>
      </c>
      <c r="D15" s="29" t="s">
        <v>94</v>
      </c>
      <c r="E15" s="29">
        <v>2</v>
      </c>
      <c r="F15" s="6">
        <v>4</v>
      </c>
      <c r="G15" s="6">
        <v>1</v>
      </c>
      <c r="H15" s="6">
        <f t="shared" si="0"/>
        <v>24</v>
      </c>
      <c r="I15" s="77"/>
      <c r="J15" s="47">
        <v>250</v>
      </c>
      <c r="K15" s="27">
        <f t="shared" si="2"/>
        <v>250</v>
      </c>
      <c r="L15" s="27">
        <f t="shared" si="3"/>
        <v>6000</v>
      </c>
      <c r="M15" s="26">
        <v>1</v>
      </c>
      <c r="N15" s="26">
        <f t="shared" si="1"/>
        <v>8</v>
      </c>
      <c r="O15" s="27">
        <f t="shared" si="4"/>
        <v>250</v>
      </c>
      <c r="P15" s="51">
        <f t="shared" si="5"/>
        <v>2000</v>
      </c>
      <c r="Q15" s="50">
        <v>6423</v>
      </c>
    </row>
    <row r="16" spans="1:17" s="2" customFormat="1" ht="33.75" thickBot="1" x14ac:dyDescent="0.35">
      <c r="A16" s="52">
        <v>8</v>
      </c>
      <c r="B16" s="6" t="s">
        <v>183</v>
      </c>
      <c r="C16" s="6" t="s">
        <v>123</v>
      </c>
      <c r="D16" s="29" t="s">
        <v>94</v>
      </c>
      <c r="E16" s="29">
        <v>1</v>
      </c>
      <c r="F16" s="6">
        <v>4</v>
      </c>
      <c r="G16" s="6">
        <v>1</v>
      </c>
      <c r="H16" s="6">
        <f t="shared" si="0"/>
        <v>12</v>
      </c>
      <c r="I16" s="77"/>
      <c r="J16" s="47">
        <v>250</v>
      </c>
      <c r="K16" s="27">
        <f t="shared" si="2"/>
        <v>250</v>
      </c>
      <c r="L16" s="27">
        <f t="shared" si="3"/>
        <v>3000</v>
      </c>
      <c r="M16" s="26">
        <v>1</v>
      </c>
      <c r="N16" s="26">
        <f t="shared" si="1"/>
        <v>4</v>
      </c>
      <c r="O16" s="27">
        <f t="shared" si="4"/>
        <v>250</v>
      </c>
      <c r="P16" s="51">
        <f t="shared" si="5"/>
        <v>1000</v>
      </c>
      <c r="Q16" s="50" t="s">
        <v>47</v>
      </c>
    </row>
    <row r="17" spans="1:17" s="2" customFormat="1" ht="33.75" thickBot="1" x14ac:dyDescent="0.35">
      <c r="A17" s="52">
        <v>9</v>
      </c>
      <c r="B17" s="6" t="s">
        <v>184</v>
      </c>
      <c r="C17" s="6" t="s">
        <v>185</v>
      </c>
      <c r="D17" s="29" t="s">
        <v>94</v>
      </c>
      <c r="E17" s="29">
        <v>4</v>
      </c>
      <c r="F17" s="6">
        <v>4</v>
      </c>
      <c r="G17" s="6">
        <v>2</v>
      </c>
      <c r="H17" s="6">
        <f t="shared" si="0"/>
        <v>48</v>
      </c>
      <c r="I17" s="77"/>
      <c r="J17" s="47">
        <v>250</v>
      </c>
      <c r="K17" s="27">
        <f t="shared" si="2"/>
        <v>500</v>
      </c>
      <c r="L17" s="27">
        <f t="shared" si="3"/>
        <v>12000</v>
      </c>
      <c r="M17" s="26">
        <v>1</v>
      </c>
      <c r="N17" s="26">
        <f t="shared" si="1"/>
        <v>16</v>
      </c>
      <c r="O17" s="27">
        <f t="shared" si="4"/>
        <v>250</v>
      </c>
      <c r="P17" s="51">
        <f t="shared" si="5"/>
        <v>4000</v>
      </c>
      <c r="Q17" s="50" t="s">
        <v>95</v>
      </c>
    </row>
    <row r="18" spans="1:17" s="2" customFormat="1" ht="33.75" thickBot="1" x14ac:dyDescent="0.35">
      <c r="A18" s="72">
        <v>10</v>
      </c>
      <c r="B18" s="6" t="s">
        <v>186</v>
      </c>
      <c r="C18" s="6" t="s">
        <v>187</v>
      </c>
      <c r="D18" s="29" t="s">
        <v>94</v>
      </c>
      <c r="E18" s="29">
        <v>5</v>
      </c>
      <c r="F18" s="6">
        <v>4</v>
      </c>
      <c r="G18" s="6">
        <v>1</v>
      </c>
      <c r="H18" s="6">
        <f t="shared" si="0"/>
        <v>60</v>
      </c>
      <c r="I18" s="77"/>
      <c r="J18" s="47">
        <v>250</v>
      </c>
      <c r="K18" s="27">
        <f t="shared" si="2"/>
        <v>250</v>
      </c>
      <c r="L18" s="27">
        <f t="shared" si="3"/>
        <v>15000</v>
      </c>
      <c r="M18" s="26">
        <v>1</v>
      </c>
      <c r="N18" s="26">
        <f t="shared" si="1"/>
        <v>20</v>
      </c>
      <c r="O18" s="27">
        <f t="shared" si="4"/>
        <v>250</v>
      </c>
      <c r="P18" s="51">
        <f t="shared" si="5"/>
        <v>5000</v>
      </c>
      <c r="Q18" s="50">
        <v>3706</v>
      </c>
    </row>
    <row r="19" spans="1:17" s="2" customFormat="1" ht="33.75" thickBot="1" x14ac:dyDescent="0.35">
      <c r="A19" s="64"/>
      <c r="B19" s="6" t="s">
        <v>186</v>
      </c>
      <c r="C19" s="6" t="s">
        <v>188</v>
      </c>
      <c r="D19" s="29" t="s">
        <v>94</v>
      </c>
      <c r="E19" s="29">
        <v>2</v>
      </c>
      <c r="F19" s="6">
        <v>4</v>
      </c>
      <c r="G19" s="6">
        <v>1</v>
      </c>
      <c r="H19" s="6">
        <f t="shared" si="0"/>
        <v>24</v>
      </c>
      <c r="I19" s="77"/>
      <c r="J19" s="47">
        <v>250</v>
      </c>
      <c r="K19" s="27">
        <f t="shared" si="2"/>
        <v>250</v>
      </c>
      <c r="L19" s="27">
        <f t="shared" si="3"/>
        <v>6000</v>
      </c>
      <c r="M19" s="26">
        <v>1</v>
      </c>
      <c r="N19" s="26">
        <f t="shared" si="1"/>
        <v>8</v>
      </c>
      <c r="O19" s="27">
        <f t="shared" si="4"/>
        <v>250</v>
      </c>
      <c r="P19" s="51">
        <f t="shared" si="5"/>
        <v>2000</v>
      </c>
      <c r="Q19" s="50">
        <v>3706</v>
      </c>
    </row>
    <row r="20" spans="1:17" s="2" customFormat="1" ht="33.75" thickBot="1" x14ac:dyDescent="0.35">
      <c r="A20" s="65"/>
      <c r="B20" s="6" t="s">
        <v>186</v>
      </c>
      <c r="C20" s="6" t="s">
        <v>188</v>
      </c>
      <c r="D20" s="29" t="s">
        <v>94</v>
      </c>
      <c r="E20" s="29">
        <v>2</v>
      </c>
      <c r="F20" s="6">
        <v>4</v>
      </c>
      <c r="G20" s="6">
        <v>1</v>
      </c>
      <c r="H20" s="6">
        <f t="shared" si="0"/>
        <v>24</v>
      </c>
      <c r="I20" s="77"/>
      <c r="J20" s="47">
        <v>250</v>
      </c>
      <c r="K20" s="27">
        <f t="shared" si="2"/>
        <v>250</v>
      </c>
      <c r="L20" s="27">
        <f t="shared" si="3"/>
        <v>6000</v>
      </c>
      <c r="M20" s="26">
        <v>1</v>
      </c>
      <c r="N20" s="26">
        <f t="shared" si="1"/>
        <v>8</v>
      </c>
      <c r="O20" s="27">
        <f t="shared" si="4"/>
        <v>250</v>
      </c>
      <c r="P20" s="51">
        <f t="shared" si="5"/>
        <v>2000</v>
      </c>
      <c r="Q20" s="50">
        <v>3706</v>
      </c>
    </row>
    <row r="21" spans="1:17" s="2" customFormat="1" ht="33.75" thickBot="1" x14ac:dyDescent="0.35">
      <c r="A21" s="52">
        <v>11</v>
      </c>
      <c r="B21" s="6" t="s">
        <v>189</v>
      </c>
      <c r="C21" s="6" t="s">
        <v>124</v>
      </c>
      <c r="D21" s="29" t="s">
        <v>94</v>
      </c>
      <c r="E21" s="29">
        <v>2</v>
      </c>
      <c r="F21" s="6">
        <v>4</v>
      </c>
      <c r="G21" s="6">
        <v>1</v>
      </c>
      <c r="H21" s="6">
        <f t="shared" si="0"/>
        <v>24</v>
      </c>
      <c r="I21" s="77"/>
      <c r="J21" s="47">
        <v>250</v>
      </c>
      <c r="K21" s="27">
        <f t="shared" si="2"/>
        <v>250</v>
      </c>
      <c r="L21" s="27">
        <f t="shared" si="3"/>
        <v>6000</v>
      </c>
      <c r="M21" s="26">
        <v>1</v>
      </c>
      <c r="N21" s="26">
        <f t="shared" si="1"/>
        <v>8</v>
      </c>
      <c r="O21" s="27">
        <f t="shared" si="4"/>
        <v>250</v>
      </c>
      <c r="P21" s="51">
        <f t="shared" si="5"/>
        <v>2000</v>
      </c>
      <c r="Q21" s="50">
        <v>5789</v>
      </c>
    </row>
    <row r="22" spans="1:17" s="2" customFormat="1" ht="33.75" thickBot="1" x14ac:dyDescent="0.35">
      <c r="A22" s="72">
        <v>12</v>
      </c>
      <c r="B22" s="6" t="s">
        <v>190</v>
      </c>
      <c r="C22" s="6" t="s">
        <v>191</v>
      </c>
      <c r="D22" s="29" t="s">
        <v>94</v>
      </c>
      <c r="E22" s="29">
        <v>1</v>
      </c>
      <c r="F22" s="6">
        <v>4</v>
      </c>
      <c r="G22" s="6">
        <v>1</v>
      </c>
      <c r="H22" s="6">
        <f t="shared" si="0"/>
        <v>12</v>
      </c>
      <c r="I22" s="77"/>
      <c r="J22" s="47">
        <v>250</v>
      </c>
      <c r="K22" s="27">
        <f t="shared" si="2"/>
        <v>250</v>
      </c>
      <c r="L22" s="27">
        <f t="shared" si="3"/>
        <v>3000</v>
      </c>
      <c r="M22" s="26">
        <v>1</v>
      </c>
      <c r="N22" s="26">
        <f t="shared" si="1"/>
        <v>4</v>
      </c>
      <c r="O22" s="27">
        <f t="shared" si="4"/>
        <v>250</v>
      </c>
      <c r="P22" s="51">
        <f t="shared" si="5"/>
        <v>1000</v>
      </c>
      <c r="Q22" s="50">
        <v>5789</v>
      </c>
    </row>
    <row r="23" spans="1:17" s="2" customFormat="1" ht="33.75" thickBot="1" x14ac:dyDescent="0.35">
      <c r="A23" s="65"/>
      <c r="B23" s="6" t="s">
        <v>190</v>
      </c>
      <c r="C23" s="6" t="s">
        <v>192</v>
      </c>
      <c r="D23" s="29" t="s">
        <v>94</v>
      </c>
      <c r="E23" s="29">
        <v>1</v>
      </c>
      <c r="F23" s="6">
        <v>4</v>
      </c>
      <c r="G23" s="6">
        <v>1</v>
      </c>
      <c r="H23" s="6">
        <f t="shared" si="0"/>
        <v>12</v>
      </c>
      <c r="I23" s="77"/>
      <c r="J23" s="47">
        <v>250</v>
      </c>
      <c r="K23" s="27">
        <f t="shared" si="2"/>
        <v>250</v>
      </c>
      <c r="L23" s="27">
        <f t="shared" si="3"/>
        <v>3000</v>
      </c>
      <c r="M23" s="26">
        <v>1</v>
      </c>
      <c r="N23" s="26">
        <f t="shared" si="1"/>
        <v>4</v>
      </c>
      <c r="O23" s="27">
        <f t="shared" si="4"/>
        <v>250</v>
      </c>
      <c r="P23" s="51">
        <f t="shared" si="5"/>
        <v>1000</v>
      </c>
      <c r="Q23" s="50">
        <v>5789</v>
      </c>
    </row>
    <row r="24" spans="1:17" s="2" customFormat="1" ht="33.75" thickBot="1" x14ac:dyDescent="0.35">
      <c r="A24" s="52">
        <v>13</v>
      </c>
      <c r="B24" s="6" t="s">
        <v>193</v>
      </c>
      <c r="C24" s="6" t="s">
        <v>125</v>
      </c>
      <c r="D24" s="29" t="s">
        <v>94</v>
      </c>
      <c r="E24" s="29">
        <v>17</v>
      </c>
      <c r="F24" s="6">
        <v>4</v>
      </c>
      <c r="G24" s="6">
        <v>1</v>
      </c>
      <c r="H24" s="6">
        <f t="shared" si="0"/>
        <v>204</v>
      </c>
      <c r="I24" s="77"/>
      <c r="J24" s="47">
        <v>250</v>
      </c>
      <c r="K24" s="27">
        <f t="shared" si="2"/>
        <v>250</v>
      </c>
      <c r="L24" s="27">
        <f t="shared" si="3"/>
        <v>51000</v>
      </c>
      <c r="M24" s="26">
        <v>1</v>
      </c>
      <c r="N24" s="26">
        <f t="shared" si="1"/>
        <v>68</v>
      </c>
      <c r="O24" s="27">
        <f t="shared" si="4"/>
        <v>250</v>
      </c>
      <c r="P24" s="51">
        <f t="shared" si="5"/>
        <v>17000</v>
      </c>
      <c r="Q24" s="50">
        <v>5789</v>
      </c>
    </row>
    <row r="25" spans="1:17" s="2" customFormat="1" ht="33.75" thickBot="1" x14ac:dyDescent="0.35">
      <c r="A25" s="52">
        <v>14</v>
      </c>
      <c r="B25" s="6" t="s">
        <v>194</v>
      </c>
      <c r="C25" s="6" t="s">
        <v>126</v>
      </c>
      <c r="D25" s="29" t="s">
        <v>94</v>
      </c>
      <c r="E25" s="29">
        <v>2</v>
      </c>
      <c r="F25" s="6">
        <v>4</v>
      </c>
      <c r="G25" s="6">
        <v>1</v>
      </c>
      <c r="H25" s="6">
        <f t="shared" si="0"/>
        <v>24</v>
      </c>
      <c r="I25" s="77"/>
      <c r="J25" s="47">
        <v>250</v>
      </c>
      <c r="K25" s="27">
        <f t="shared" si="2"/>
        <v>250</v>
      </c>
      <c r="L25" s="27">
        <f t="shared" si="3"/>
        <v>6000</v>
      </c>
      <c r="M25" s="26">
        <v>1</v>
      </c>
      <c r="N25" s="26">
        <f t="shared" si="1"/>
        <v>8</v>
      </c>
      <c r="O25" s="27">
        <f t="shared" si="4"/>
        <v>250</v>
      </c>
      <c r="P25" s="51">
        <f t="shared" si="5"/>
        <v>2000</v>
      </c>
      <c r="Q25" s="50">
        <v>5789</v>
      </c>
    </row>
    <row r="26" spans="1:17" s="2" customFormat="1" ht="33.75" thickBot="1" x14ac:dyDescent="0.35">
      <c r="A26" s="52">
        <v>15</v>
      </c>
      <c r="B26" s="6" t="s">
        <v>195</v>
      </c>
      <c r="C26" s="6" t="s">
        <v>127</v>
      </c>
      <c r="D26" s="29" t="s">
        <v>94</v>
      </c>
      <c r="E26" s="29">
        <v>3</v>
      </c>
      <c r="F26" s="6">
        <v>4</v>
      </c>
      <c r="G26" s="6">
        <v>1</v>
      </c>
      <c r="H26" s="6">
        <f t="shared" si="0"/>
        <v>36</v>
      </c>
      <c r="I26" s="77"/>
      <c r="J26" s="47">
        <v>250</v>
      </c>
      <c r="K26" s="27">
        <f t="shared" si="2"/>
        <v>250</v>
      </c>
      <c r="L26" s="27">
        <f t="shared" si="3"/>
        <v>9000</v>
      </c>
      <c r="M26" s="26">
        <v>1</v>
      </c>
      <c r="N26" s="26">
        <f t="shared" si="1"/>
        <v>12</v>
      </c>
      <c r="O26" s="27">
        <f t="shared" si="4"/>
        <v>250</v>
      </c>
      <c r="P26" s="51">
        <f t="shared" si="5"/>
        <v>3000</v>
      </c>
      <c r="Q26" s="50">
        <v>5789</v>
      </c>
    </row>
    <row r="27" spans="1:17" s="2" customFormat="1" ht="33.75" thickBot="1" x14ac:dyDescent="0.35">
      <c r="A27" s="53">
        <v>16</v>
      </c>
      <c r="B27" s="54" t="s">
        <v>196</v>
      </c>
      <c r="C27" s="54" t="s">
        <v>128</v>
      </c>
      <c r="D27" s="55" t="s">
        <v>94</v>
      </c>
      <c r="E27" s="55">
        <v>1</v>
      </c>
      <c r="F27" s="54">
        <v>4</v>
      </c>
      <c r="G27" s="54">
        <v>1</v>
      </c>
      <c r="H27" s="54">
        <f t="shared" si="0"/>
        <v>12</v>
      </c>
      <c r="I27" s="78"/>
      <c r="J27" s="47">
        <v>250</v>
      </c>
      <c r="K27" s="56">
        <f t="shared" si="2"/>
        <v>250</v>
      </c>
      <c r="L27" s="56">
        <f t="shared" si="3"/>
        <v>3000</v>
      </c>
      <c r="M27" s="57">
        <v>1</v>
      </c>
      <c r="N27" s="57">
        <f t="shared" si="1"/>
        <v>4</v>
      </c>
      <c r="O27" s="56">
        <f t="shared" si="4"/>
        <v>250</v>
      </c>
      <c r="P27" s="58">
        <f t="shared" si="5"/>
        <v>1000</v>
      </c>
      <c r="Q27" s="50">
        <v>5789</v>
      </c>
    </row>
    <row r="28" spans="1:17" s="2" customFormat="1" ht="33" x14ac:dyDescent="0.3">
      <c r="A28" s="63">
        <v>17</v>
      </c>
      <c r="B28" s="45" t="s">
        <v>197</v>
      </c>
      <c r="C28" s="45" t="s">
        <v>198</v>
      </c>
      <c r="D28" s="46" t="s">
        <v>94</v>
      </c>
      <c r="E28" s="46">
        <v>48</v>
      </c>
      <c r="F28" s="45">
        <v>4</v>
      </c>
      <c r="G28" s="45">
        <v>1</v>
      </c>
      <c r="H28" s="45">
        <f t="shared" si="0"/>
        <v>576</v>
      </c>
      <c r="I28" s="66" t="s">
        <v>199</v>
      </c>
      <c r="J28" s="47">
        <v>400</v>
      </c>
      <c r="K28" s="47">
        <f t="shared" si="2"/>
        <v>400</v>
      </c>
      <c r="L28" s="47">
        <f t="shared" si="3"/>
        <v>230400</v>
      </c>
      <c r="M28" s="48">
        <v>1</v>
      </c>
      <c r="N28" s="48">
        <f t="shared" si="1"/>
        <v>192</v>
      </c>
      <c r="O28" s="47">
        <f t="shared" si="4"/>
        <v>400</v>
      </c>
      <c r="P28" s="49">
        <f t="shared" si="5"/>
        <v>76800</v>
      </c>
      <c r="Q28" s="50">
        <v>5789</v>
      </c>
    </row>
    <row r="29" spans="1:17" s="2" customFormat="1" ht="33" x14ac:dyDescent="0.3">
      <c r="A29" s="65"/>
      <c r="B29" s="6" t="s">
        <v>197</v>
      </c>
      <c r="C29" s="6" t="s">
        <v>200</v>
      </c>
      <c r="D29" s="29" t="s">
        <v>94</v>
      </c>
      <c r="E29" s="29">
        <v>7</v>
      </c>
      <c r="F29" s="6">
        <v>4</v>
      </c>
      <c r="G29" s="6">
        <v>1</v>
      </c>
      <c r="H29" s="6">
        <f t="shared" si="0"/>
        <v>84</v>
      </c>
      <c r="I29" s="67"/>
      <c r="J29" s="27">
        <v>400</v>
      </c>
      <c r="K29" s="27">
        <f t="shared" si="2"/>
        <v>400</v>
      </c>
      <c r="L29" s="27">
        <f t="shared" si="3"/>
        <v>33600</v>
      </c>
      <c r="M29" s="26">
        <v>1</v>
      </c>
      <c r="N29" s="26">
        <f t="shared" si="1"/>
        <v>28</v>
      </c>
      <c r="O29" s="27">
        <f t="shared" si="4"/>
        <v>400</v>
      </c>
      <c r="P29" s="51">
        <f t="shared" si="5"/>
        <v>11200</v>
      </c>
      <c r="Q29" s="50">
        <v>5789</v>
      </c>
    </row>
    <row r="30" spans="1:17" s="2" customFormat="1" ht="33.75" thickBot="1" x14ac:dyDescent="0.35">
      <c r="A30" s="72">
        <v>18</v>
      </c>
      <c r="B30" s="6" t="s">
        <v>201</v>
      </c>
      <c r="C30" s="6" t="s">
        <v>202</v>
      </c>
      <c r="D30" s="29" t="s">
        <v>94</v>
      </c>
      <c r="E30" s="29">
        <v>12</v>
      </c>
      <c r="F30" s="6">
        <v>4</v>
      </c>
      <c r="G30" s="6">
        <v>1</v>
      </c>
      <c r="H30" s="6">
        <f t="shared" si="0"/>
        <v>144</v>
      </c>
      <c r="I30" s="67"/>
      <c r="J30" s="27">
        <v>400</v>
      </c>
      <c r="K30" s="27">
        <f t="shared" si="2"/>
        <v>400</v>
      </c>
      <c r="L30" s="27">
        <f t="shared" si="3"/>
        <v>57600</v>
      </c>
      <c r="M30" s="26">
        <v>1</v>
      </c>
      <c r="N30" s="26">
        <f t="shared" si="1"/>
        <v>48</v>
      </c>
      <c r="O30" s="27">
        <f t="shared" si="4"/>
        <v>400</v>
      </c>
      <c r="P30" s="51">
        <f t="shared" si="5"/>
        <v>19200</v>
      </c>
      <c r="Q30" s="50">
        <v>5789</v>
      </c>
    </row>
    <row r="31" spans="1:17" s="2" customFormat="1" ht="33" x14ac:dyDescent="0.3">
      <c r="A31" s="65"/>
      <c r="B31" s="6" t="s">
        <v>201</v>
      </c>
      <c r="C31" s="6" t="s">
        <v>203</v>
      </c>
      <c r="D31" s="29" t="s">
        <v>94</v>
      </c>
      <c r="E31" s="29">
        <v>156</v>
      </c>
      <c r="F31" s="6">
        <v>4</v>
      </c>
      <c r="G31" s="6">
        <v>1</v>
      </c>
      <c r="H31" s="6">
        <f t="shared" si="0"/>
        <v>1872</v>
      </c>
      <c r="I31" s="67"/>
      <c r="J31" s="47">
        <v>400</v>
      </c>
      <c r="K31" s="27">
        <f t="shared" si="2"/>
        <v>400</v>
      </c>
      <c r="L31" s="27">
        <f t="shared" si="3"/>
        <v>748800</v>
      </c>
      <c r="M31" s="26">
        <v>1</v>
      </c>
      <c r="N31" s="26">
        <f t="shared" si="1"/>
        <v>624</v>
      </c>
      <c r="O31" s="27">
        <f t="shared" si="4"/>
        <v>400</v>
      </c>
      <c r="P31" s="51">
        <f t="shared" si="5"/>
        <v>249600</v>
      </c>
      <c r="Q31" s="50">
        <v>5789</v>
      </c>
    </row>
    <row r="32" spans="1:17" s="2" customFormat="1" ht="33" x14ac:dyDescent="0.3">
      <c r="A32" s="72">
        <v>19</v>
      </c>
      <c r="B32" s="6" t="s">
        <v>204</v>
      </c>
      <c r="C32" s="6" t="s">
        <v>205</v>
      </c>
      <c r="D32" s="29" t="s">
        <v>94</v>
      </c>
      <c r="E32" s="29">
        <v>28</v>
      </c>
      <c r="F32" s="6">
        <v>4</v>
      </c>
      <c r="G32" s="6">
        <v>1</v>
      </c>
      <c r="H32" s="6">
        <f t="shared" si="0"/>
        <v>336</v>
      </c>
      <c r="I32" s="67"/>
      <c r="J32" s="27">
        <v>400</v>
      </c>
      <c r="K32" s="27">
        <f t="shared" si="2"/>
        <v>400</v>
      </c>
      <c r="L32" s="27">
        <f t="shared" si="3"/>
        <v>134400</v>
      </c>
      <c r="M32" s="26">
        <v>1</v>
      </c>
      <c r="N32" s="26">
        <f t="shared" si="1"/>
        <v>112</v>
      </c>
      <c r="O32" s="27">
        <f t="shared" si="4"/>
        <v>400</v>
      </c>
      <c r="P32" s="51">
        <f t="shared" si="5"/>
        <v>44800</v>
      </c>
      <c r="Q32" s="50">
        <v>5789</v>
      </c>
    </row>
    <row r="33" spans="1:17" s="2" customFormat="1" ht="33.75" thickBot="1" x14ac:dyDescent="0.35">
      <c r="A33" s="65"/>
      <c r="B33" s="6" t="s">
        <v>204</v>
      </c>
      <c r="C33" s="6" t="s">
        <v>206</v>
      </c>
      <c r="D33" s="29" t="s">
        <v>94</v>
      </c>
      <c r="E33" s="29">
        <v>16</v>
      </c>
      <c r="F33" s="6">
        <v>4</v>
      </c>
      <c r="G33" s="6">
        <v>1</v>
      </c>
      <c r="H33" s="6">
        <f t="shared" si="0"/>
        <v>192</v>
      </c>
      <c r="I33" s="67"/>
      <c r="J33" s="27">
        <v>400</v>
      </c>
      <c r="K33" s="27">
        <f t="shared" si="2"/>
        <v>400</v>
      </c>
      <c r="L33" s="27">
        <f t="shared" si="3"/>
        <v>76800</v>
      </c>
      <c r="M33" s="26">
        <v>1</v>
      </c>
      <c r="N33" s="26">
        <f t="shared" si="1"/>
        <v>64</v>
      </c>
      <c r="O33" s="27">
        <f t="shared" si="4"/>
        <v>400</v>
      </c>
      <c r="P33" s="51">
        <f t="shared" si="5"/>
        <v>25600</v>
      </c>
      <c r="Q33" s="50">
        <v>5789</v>
      </c>
    </row>
    <row r="34" spans="1:17" s="2" customFormat="1" ht="33" x14ac:dyDescent="0.3">
      <c r="A34" s="72">
        <v>20</v>
      </c>
      <c r="B34" s="6" t="s">
        <v>194</v>
      </c>
      <c r="C34" s="6" t="s">
        <v>207</v>
      </c>
      <c r="D34" s="29" t="s">
        <v>94</v>
      </c>
      <c r="E34" s="29">
        <v>11</v>
      </c>
      <c r="F34" s="6">
        <v>4</v>
      </c>
      <c r="G34" s="6">
        <v>1</v>
      </c>
      <c r="H34" s="6">
        <f t="shared" si="0"/>
        <v>132</v>
      </c>
      <c r="I34" s="67"/>
      <c r="J34" s="47">
        <v>400</v>
      </c>
      <c r="K34" s="27">
        <f t="shared" si="2"/>
        <v>400</v>
      </c>
      <c r="L34" s="27">
        <f t="shared" si="3"/>
        <v>52800</v>
      </c>
      <c r="M34" s="26">
        <v>1</v>
      </c>
      <c r="N34" s="26">
        <f t="shared" si="1"/>
        <v>44</v>
      </c>
      <c r="O34" s="27">
        <f t="shared" si="4"/>
        <v>400</v>
      </c>
      <c r="P34" s="51">
        <f t="shared" si="5"/>
        <v>17600</v>
      </c>
      <c r="Q34" s="50">
        <v>5789</v>
      </c>
    </row>
    <row r="35" spans="1:17" s="2" customFormat="1" ht="33" x14ac:dyDescent="0.3">
      <c r="A35" s="65"/>
      <c r="B35" s="6" t="s">
        <v>194</v>
      </c>
      <c r="C35" s="6" t="s">
        <v>208</v>
      </c>
      <c r="D35" s="29" t="s">
        <v>94</v>
      </c>
      <c r="E35" s="29">
        <v>11</v>
      </c>
      <c r="F35" s="6">
        <v>4</v>
      </c>
      <c r="G35" s="6">
        <v>1</v>
      </c>
      <c r="H35" s="6">
        <f t="shared" si="0"/>
        <v>132</v>
      </c>
      <c r="I35" s="67"/>
      <c r="J35" s="27">
        <v>400</v>
      </c>
      <c r="K35" s="27">
        <f t="shared" si="2"/>
        <v>400</v>
      </c>
      <c r="L35" s="27">
        <f t="shared" si="3"/>
        <v>52800</v>
      </c>
      <c r="M35" s="26">
        <v>1</v>
      </c>
      <c r="N35" s="26">
        <f t="shared" si="1"/>
        <v>44</v>
      </c>
      <c r="O35" s="27">
        <f t="shared" si="4"/>
        <v>400</v>
      </c>
      <c r="P35" s="51">
        <f t="shared" si="5"/>
        <v>17600</v>
      </c>
      <c r="Q35" s="50">
        <v>5789</v>
      </c>
    </row>
    <row r="36" spans="1:17" s="2" customFormat="1" ht="33.75" thickBot="1" x14ac:dyDescent="0.35">
      <c r="A36" s="72">
        <v>21</v>
      </c>
      <c r="B36" s="6" t="s">
        <v>209</v>
      </c>
      <c r="C36" s="6" t="s">
        <v>210</v>
      </c>
      <c r="D36" s="29" t="s">
        <v>94</v>
      </c>
      <c r="E36" s="29">
        <v>1</v>
      </c>
      <c r="F36" s="6">
        <v>4</v>
      </c>
      <c r="G36" s="6">
        <v>1</v>
      </c>
      <c r="H36" s="6">
        <f t="shared" si="0"/>
        <v>12</v>
      </c>
      <c r="I36" s="67"/>
      <c r="J36" s="27">
        <v>400</v>
      </c>
      <c r="K36" s="27">
        <f t="shared" si="2"/>
        <v>400</v>
      </c>
      <c r="L36" s="27">
        <f t="shared" si="3"/>
        <v>4800</v>
      </c>
      <c r="M36" s="26">
        <v>1</v>
      </c>
      <c r="N36" s="26">
        <f t="shared" si="1"/>
        <v>4</v>
      </c>
      <c r="O36" s="27">
        <f t="shared" si="4"/>
        <v>400</v>
      </c>
      <c r="P36" s="51">
        <f t="shared" si="5"/>
        <v>1600</v>
      </c>
      <c r="Q36" s="50">
        <v>5789</v>
      </c>
    </row>
    <row r="37" spans="1:17" s="2" customFormat="1" ht="33.75" thickBot="1" x14ac:dyDescent="0.35">
      <c r="A37" s="73"/>
      <c r="B37" s="54" t="s">
        <v>209</v>
      </c>
      <c r="C37" s="54" t="s">
        <v>211</v>
      </c>
      <c r="D37" s="55" t="s">
        <v>94</v>
      </c>
      <c r="E37" s="55">
        <v>26</v>
      </c>
      <c r="F37" s="54">
        <v>4</v>
      </c>
      <c r="G37" s="54">
        <v>1</v>
      </c>
      <c r="H37" s="54">
        <f t="shared" si="0"/>
        <v>312</v>
      </c>
      <c r="I37" s="68"/>
      <c r="J37" s="47">
        <v>400</v>
      </c>
      <c r="K37" s="56">
        <f t="shared" si="2"/>
        <v>400</v>
      </c>
      <c r="L37" s="56">
        <f t="shared" si="3"/>
        <v>124800</v>
      </c>
      <c r="M37" s="57">
        <v>1</v>
      </c>
      <c r="N37" s="57">
        <f t="shared" si="1"/>
        <v>104</v>
      </c>
      <c r="O37" s="56">
        <f t="shared" si="4"/>
        <v>400</v>
      </c>
      <c r="P37" s="58">
        <f t="shared" si="5"/>
        <v>41600</v>
      </c>
      <c r="Q37" s="50">
        <v>5789</v>
      </c>
    </row>
    <row r="38" spans="1:17" s="2" customFormat="1" ht="30.75" customHeight="1" thickBot="1" x14ac:dyDescent="0.35">
      <c r="A38" s="63">
        <v>22</v>
      </c>
      <c r="B38" s="45" t="s">
        <v>212</v>
      </c>
      <c r="C38" s="45" t="s">
        <v>213</v>
      </c>
      <c r="D38" s="46" t="s">
        <v>94</v>
      </c>
      <c r="E38" s="46">
        <v>1</v>
      </c>
      <c r="F38" s="45">
        <v>2</v>
      </c>
      <c r="G38" s="45">
        <v>1</v>
      </c>
      <c r="H38" s="45">
        <f t="shared" si="0"/>
        <v>6</v>
      </c>
      <c r="I38" s="66" t="s">
        <v>214</v>
      </c>
      <c r="J38" s="47">
        <v>950</v>
      </c>
      <c r="K38" s="47">
        <f t="shared" si="2"/>
        <v>950</v>
      </c>
      <c r="L38" s="47">
        <f t="shared" si="3"/>
        <v>5700</v>
      </c>
      <c r="M38" s="48">
        <v>1</v>
      </c>
      <c r="N38" s="48">
        <f t="shared" si="1"/>
        <v>2</v>
      </c>
      <c r="O38" s="47">
        <f t="shared" si="4"/>
        <v>950</v>
      </c>
      <c r="P38" s="49">
        <f t="shared" si="5"/>
        <v>1900</v>
      </c>
      <c r="Q38" s="50">
        <v>5789</v>
      </c>
    </row>
    <row r="39" spans="1:17" s="2" customFormat="1" ht="36" customHeight="1" thickBot="1" x14ac:dyDescent="0.35">
      <c r="A39" s="64"/>
      <c r="B39" s="6" t="s">
        <v>212</v>
      </c>
      <c r="C39" s="6" t="s">
        <v>215</v>
      </c>
      <c r="D39" s="29" t="s">
        <v>94</v>
      </c>
      <c r="E39" s="29">
        <v>1</v>
      </c>
      <c r="F39" s="6">
        <v>2</v>
      </c>
      <c r="G39" s="6">
        <v>1</v>
      </c>
      <c r="H39" s="6">
        <f t="shared" si="0"/>
        <v>6</v>
      </c>
      <c r="I39" s="67"/>
      <c r="J39" s="47">
        <v>950</v>
      </c>
      <c r="K39" s="27">
        <f t="shared" si="2"/>
        <v>950</v>
      </c>
      <c r="L39" s="27">
        <f t="shared" si="3"/>
        <v>5700</v>
      </c>
      <c r="M39" s="26">
        <v>1</v>
      </c>
      <c r="N39" s="26">
        <f t="shared" si="1"/>
        <v>2</v>
      </c>
      <c r="O39" s="27">
        <f t="shared" si="4"/>
        <v>950</v>
      </c>
      <c r="P39" s="51">
        <f t="shared" si="5"/>
        <v>1900</v>
      </c>
      <c r="Q39" s="50">
        <v>5789</v>
      </c>
    </row>
    <row r="40" spans="1:17" s="2" customFormat="1" ht="33" customHeight="1" thickBot="1" x14ac:dyDescent="0.35">
      <c r="A40" s="64"/>
      <c r="B40" s="6" t="s">
        <v>212</v>
      </c>
      <c r="C40" s="6" t="s">
        <v>216</v>
      </c>
      <c r="D40" s="29" t="s">
        <v>94</v>
      </c>
      <c r="E40" s="29">
        <v>1</v>
      </c>
      <c r="F40" s="6">
        <v>2</v>
      </c>
      <c r="G40" s="6">
        <v>1</v>
      </c>
      <c r="H40" s="6">
        <f t="shared" si="0"/>
        <v>6</v>
      </c>
      <c r="I40" s="67"/>
      <c r="J40" s="47">
        <v>950</v>
      </c>
      <c r="K40" s="27">
        <f t="shared" si="2"/>
        <v>950</v>
      </c>
      <c r="L40" s="27">
        <f t="shared" si="3"/>
        <v>5700</v>
      </c>
      <c r="M40" s="26">
        <v>1</v>
      </c>
      <c r="N40" s="26">
        <f t="shared" si="1"/>
        <v>2</v>
      </c>
      <c r="O40" s="27">
        <f t="shared" si="4"/>
        <v>950</v>
      </c>
      <c r="P40" s="51">
        <f t="shared" si="5"/>
        <v>1900</v>
      </c>
      <c r="Q40" s="50">
        <v>5789</v>
      </c>
    </row>
    <row r="41" spans="1:17" s="2" customFormat="1" ht="45.75" thickBot="1" x14ac:dyDescent="0.35">
      <c r="A41" s="65"/>
      <c r="B41" s="6" t="s">
        <v>212</v>
      </c>
      <c r="C41" s="6" t="s">
        <v>217</v>
      </c>
      <c r="D41" s="29" t="s">
        <v>94</v>
      </c>
      <c r="E41" s="29">
        <v>1</v>
      </c>
      <c r="F41" s="6">
        <v>2</v>
      </c>
      <c r="G41" s="6">
        <v>1</v>
      </c>
      <c r="H41" s="6">
        <f t="shared" si="0"/>
        <v>6</v>
      </c>
      <c r="I41" s="67"/>
      <c r="J41" s="47">
        <v>950</v>
      </c>
      <c r="K41" s="27">
        <f t="shared" si="2"/>
        <v>950</v>
      </c>
      <c r="L41" s="27">
        <f t="shared" si="3"/>
        <v>5700</v>
      </c>
      <c r="M41" s="26">
        <v>1</v>
      </c>
      <c r="N41" s="26">
        <f t="shared" si="1"/>
        <v>2</v>
      </c>
      <c r="O41" s="27">
        <f t="shared" si="4"/>
        <v>950</v>
      </c>
      <c r="P41" s="51">
        <f t="shared" si="5"/>
        <v>1900</v>
      </c>
      <c r="Q41" s="50">
        <v>5789</v>
      </c>
    </row>
    <row r="42" spans="1:17" s="2" customFormat="1" ht="45.75" thickBot="1" x14ac:dyDescent="0.35">
      <c r="A42" s="53">
        <v>23</v>
      </c>
      <c r="B42" s="54" t="s">
        <v>218</v>
      </c>
      <c r="C42" s="54" t="s">
        <v>129</v>
      </c>
      <c r="D42" s="55" t="s">
        <v>94</v>
      </c>
      <c r="E42" s="55">
        <v>1</v>
      </c>
      <c r="F42" s="54">
        <v>2</v>
      </c>
      <c r="G42" s="54">
        <v>1</v>
      </c>
      <c r="H42" s="54">
        <f t="shared" si="0"/>
        <v>6</v>
      </c>
      <c r="I42" s="68"/>
      <c r="J42" s="47">
        <v>950</v>
      </c>
      <c r="K42" s="56">
        <f t="shared" si="2"/>
        <v>950</v>
      </c>
      <c r="L42" s="56">
        <f t="shared" si="3"/>
        <v>5700</v>
      </c>
      <c r="M42" s="57">
        <v>1</v>
      </c>
      <c r="N42" s="57">
        <f t="shared" si="1"/>
        <v>2</v>
      </c>
      <c r="O42" s="56">
        <f t="shared" si="4"/>
        <v>950</v>
      </c>
      <c r="P42" s="58">
        <f t="shared" si="5"/>
        <v>1900</v>
      </c>
      <c r="Q42" s="50">
        <v>5789</v>
      </c>
    </row>
    <row r="43" spans="1:17" s="2" customFormat="1" ht="17.25" thickBot="1" x14ac:dyDescent="0.35">
      <c r="A43" s="69" t="s">
        <v>114</v>
      </c>
      <c r="B43" s="70"/>
      <c r="C43" s="70"/>
      <c r="D43" s="70"/>
      <c r="E43" s="70"/>
      <c r="F43" s="70"/>
      <c r="G43" s="70"/>
      <c r="H43" s="70"/>
      <c r="I43" s="70"/>
      <c r="J43" s="71"/>
      <c r="K43" s="59">
        <f>SUM(K3:K42)</f>
        <v>15250</v>
      </c>
      <c r="L43" s="59">
        <f>SUM(L3:L42)</f>
        <v>1788300</v>
      </c>
      <c r="M43" s="59"/>
      <c r="N43" s="59"/>
      <c r="O43" s="59">
        <f>SUM(O3:O42)</f>
        <v>15000</v>
      </c>
      <c r="P43" s="60">
        <f>SUM(P3:P42)</f>
        <v>596100</v>
      </c>
      <c r="Q43" s="61"/>
    </row>
    <row r="44" spans="1:17" s="2" customFormat="1" ht="16.5" x14ac:dyDescent="0.3">
      <c r="A44" s="7"/>
      <c r="B44" s="28" t="s">
        <v>115</v>
      </c>
      <c r="C44" s="7"/>
      <c r="D44" s="7"/>
      <c r="E44" s="7"/>
      <c r="F44" s="7"/>
      <c r="G44" s="8"/>
      <c r="J44" s="14"/>
      <c r="K44" s="62"/>
      <c r="L44" s="62"/>
      <c r="M44" s="62"/>
      <c r="N44" s="62"/>
      <c r="O44" s="62"/>
      <c r="P44" s="62"/>
      <c r="Q44" s="3"/>
    </row>
    <row r="45" spans="1:17" s="3" customFormat="1" ht="16.5" x14ac:dyDescent="0.3">
      <c r="B45" s="28" t="s">
        <v>131</v>
      </c>
    </row>
    <row r="46" spans="1:17" s="3" customFormat="1" ht="16.5" x14ac:dyDescent="0.3"/>
    <row r="47" spans="1:17" s="3" customFormat="1" ht="16.5" x14ac:dyDescent="0.3">
      <c r="B47" s="28" t="s">
        <v>116</v>
      </c>
    </row>
    <row r="48" spans="1:17" s="3" customFormat="1" ht="16.5" x14ac:dyDescent="0.3">
      <c r="B48" s="28" t="s">
        <v>117</v>
      </c>
    </row>
    <row r="49" s="3" customFormat="1" ht="16.5" x14ac:dyDescent="0.3"/>
    <row r="50" s="3" customFormat="1" ht="16.5" x14ac:dyDescent="0.3"/>
    <row r="51" s="3" customFormat="1" ht="16.5" x14ac:dyDescent="0.3"/>
    <row r="52" s="3" customFormat="1" ht="16.5" x14ac:dyDescent="0.3"/>
    <row r="53" s="3" customFormat="1" ht="16.5" x14ac:dyDescent="0.3"/>
    <row r="54" s="3" customFormat="1" ht="16.5" x14ac:dyDescent="0.3"/>
    <row r="55" s="3" customFormat="1" ht="16.5" x14ac:dyDescent="0.3"/>
    <row r="56" s="3" customFormat="1" ht="16.5" x14ac:dyDescent="0.3"/>
    <row r="57" s="3" customFormat="1" ht="16.5" x14ac:dyDescent="0.3"/>
    <row r="58" s="3" customFormat="1" ht="16.5" x14ac:dyDescent="0.3"/>
    <row r="59" s="3" customFormat="1" ht="16.5" x14ac:dyDescent="0.3"/>
    <row r="60" s="3" customFormat="1" ht="16.5" x14ac:dyDescent="0.3"/>
    <row r="61" s="3" customFormat="1" ht="16.5" x14ac:dyDescent="0.3"/>
    <row r="62" s="3" customFormat="1" ht="16.5" x14ac:dyDescent="0.3"/>
    <row r="63" s="3" customFormat="1" ht="16.5" x14ac:dyDescent="0.3"/>
    <row r="64" s="3" customFormat="1" ht="16.5" x14ac:dyDescent="0.3"/>
    <row r="65" spans="17:17" s="3" customFormat="1" ht="16.5" x14ac:dyDescent="0.3"/>
    <row r="66" spans="17:17" s="3" customFormat="1" ht="16.5" x14ac:dyDescent="0.3"/>
    <row r="67" spans="17:17" s="3" customFormat="1" ht="16.5" x14ac:dyDescent="0.3">
      <c r="Q67"/>
    </row>
  </sheetData>
  <mergeCells count="15">
    <mergeCell ref="A1:Q1"/>
    <mergeCell ref="I3:I27"/>
    <mergeCell ref="A4:A5"/>
    <mergeCell ref="A7:A12"/>
    <mergeCell ref="A18:A20"/>
    <mergeCell ref="A22:A23"/>
    <mergeCell ref="A38:A41"/>
    <mergeCell ref="I38:I42"/>
    <mergeCell ref="A43:J43"/>
    <mergeCell ref="A28:A29"/>
    <mergeCell ref="I28:I37"/>
    <mergeCell ref="A30:A31"/>
    <mergeCell ref="A32:A33"/>
    <mergeCell ref="A34:A35"/>
    <mergeCell ref="A36:A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Normal="100" workbookViewId="0">
      <selection activeCell="D2" sqref="D2"/>
    </sheetView>
  </sheetViews>
  <sheetFormatPr defaultRowHeight="15" x14ac:dyDescent="0.25"/>
  <cols>
    <col min="1" max="1" width="4.42578125" style="1" bestFit="1" customWidth="1"/>
    <col min="2" max="2" width="64.140625" customWidth="1"/>
    <col min="3" max="3" width="35.7109375" customWidth="1"/>
    <col min="4" max="4" width="6.42578125" customWidth="1"/>
    <col min="5" max="5" width="4.28515625" customWidth="1"/>
    <col min="6" max="6" width="9.5703125" customWidth="1"/>
    <col min="7" max="7" width="5.140625" customWidth="1"/>
    <col min="8" max="8" width="11.85546875" customWidth="1"/>
    <col min="9" max="9" width="10.5703125" customWidth="1"/>
    <col min="10" max="10" width="9.140625" customWidth="1"/>
    <col min="11" max="11" width="10.7109375" customWidth="1"/>
    <col min="12" max="12" width="5.28515625" customWidth="1"/>
    <col min="13" max="13" width="5.140625" customWidth="1"/>
    <col min="14" max="14" width="8.140625" customWidth="1"/>
    <col min="15" max="15" width="9.140625" customWidth="1"/>
    <col min="16" max="16" width="8.42578125" hidden="1" customWidth="1"/>
  </cols>
  <sheetData>
    <row r="1" spans="1:16" ht="18.75" x14ac:dyDescent="0.3">
      <c r="A1" s="74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2" customFormat="1" ht="77.25" customHeight="1" x14ac:dyDescent="0.3">
      <c r="A2" s="35" t="s">
        <v>77</v>
      </c>
      <c r="B2" s="35" t="s">
        <v>78</v>
      </c>
      <c r="C2" s="35" t="s">
        <v>79</v>
      </c>
      <c r="D2" s="35" t="s">
        <v>80</v>
      </c>
      <c r="E2" s="35" t="s">
        <v>220</v>
      </c>
      <c r="F2" s="35" t="s">
        <v>130</v>
      </c>
      <c r="G2" s="35" t="s">
        <v>106</v>
      </c>
      <c r="H2" s="35" t="s">
        <v>84</v>
      </c>
      <c r="I2" s="35" t="s">
        <v>86</v>
      </c>
      <c r="J2" s="35" t="s">
        <v>108</v>
      </c>
      <c r="K2" s="35" t="s">
        <v>109</v>
      </c>
      <c r="L2" s="36" t="s">
        <v>110</v>
      </c>
      <c r="M2" s="36" t="s">
        <v>111</v>
      </c>
      <c r="N2" s="37" t="s">
        <v>112</v>
      </c>
      <c r="O2" s="37" t="s">
        <v>113</v>
      </c>
      <c r="P2" s="25" t="s">
        <v>29</v>
      </c>
    </row>
    <row r="3" spans="1:16" s="2" customFormat="1" ht="16.5" x14ac:dyDescent="0.3">
      <c r="A3" s="5">
        <v>1</v>
      </c>
      <c r="B3" s="6" t="s">
        <v>134</v>
      </c>
      <c r="C3" s="6" t="s">
        <v>118</v>
      </c>
      <c r="D3" s="29" t="s">
        <v>132</v>
      </c>
      <c r="E3" s="29">
        <v>1</v>
      </c>
      <c r="F3" s="6">
        <v>4</v>
      </c>
      <c r="G3" s="6">
        <v>1</v>
      </c>
      <c r="H3" s="6">
        <f t="shared" ref="H3:H25" si="0">E3*F3*3</f>
        <v>12</v>
      </c>
      <c r="I3" s="27">
        <v>170</v>
      </c>
      <c r="J3" s="27">
        <f t="shared" ref="J3:J25" si="1">G3*I3</f>
        <v>170</v>
      </c>
      <c r="K3" s="27">
        <f t="shared" ref="K3:K25" si="2">H3*I3</f>
        <v>2040</v>
      </c>
      <c r="L3" s="26">
        <v>1</v>
      </c>
      <c r="M3" s="26">
        <f t="shared" ref="M3:M25" si="3">E3*F3</f>
        <v>4</v>
      </c>
      <c r="N3" s="27">
        <f>L3*I3</f>
        <v>170</v>
      </c>
      <c r="O3" s="27">
        <f>M3*I3</f>
        <v>680</v>
      </c>
      <c r="P3" s="29">
        <v>6525</v>
      </c>
    </row>
    <row r="4" spans="1:16" s="2" customFormat="1" ht="16.5" x14ac:dyDescent="0.3">
      <c r="A4" s="5">
        <v>2</v>
      </c>
      <c r="B4" s="6" t="s">
        <v>135</v>
      </c>
      <c r="C4" s="6" t="s">
        <v>160</v>
      </c>
      <c r="D4" s="29" t="s">
        <v>132</v>
      </c>
      <c r="E4" s="29">
        <v>2</v>
      </c>
      <c r="F4" s="6">
        <v>4</v>
      </c>
      <c r="G4" s="6">
        <v>1</v>
      </c>
      <c r="H4" s="6">
        <f t="shared" si="0"/>
        <v>24</v>
      </c>
      <c r="I4" s="27">
        <v>170</v>
      </c>
      <c r="J4" s="27">
        <f t="shared" si="1"/>
        <v>170</v>
      </c>
      <c r="K4" s="27">
        <f t="shared" si="2"/>
        <v>4080</v>
      </c>
      <c r="L4" s="26">
        <v>1</v>
      </c>
      <c r="M4" s="26">
        <f t="shared" si="3"/>
        <v>8</v>
      </c>
      <c r="N4" s="27">
        <f t="shared" ref="N4:N25" si="4">L4*I4</f>
        <v>170</v>
      </c>
      <c r="O4" s="27">
        <f t="shared" ref="O4:O25" si="5">M4*I4</f>
        <v>1360</v>
      </c>
      <c r="P4" s="29">
        <v>4581</v>
      </c>
    </row>
    <row r="5" spans="1:16" s="2" customFormat="1" ht="16.5" x14ac:dyDescent="0.3">
      <c r="A5" s="5">
        <v>3</v>
      </c>
      <c r="B5" s="6" t="s">
        <v>136</v>
      </c>
      <c r="C5" s="6" t="s">
        <v>119</v>
      </c>
      <c r="D5" s="29" t="s">
        <v>132</v>
      </c>
      <c r="E5" s="29">
        <v>1</v>
      </c>
      <c r="F5" s="6">
        <v>4</v>
      </c>
      <c r="G5" s="6">
        <v>1</v>
      </c>
      <c r="H5" s="6">
        <f t="shared" si="0"/>
        <v>12</v>
      </c>
      <c r="I5" s="27">
        <v>170</v>
      </c>
      <c r="J5" s="27">
        <f t="shared" si="1"/>
        <v>170</v>
      </c>
      <c r="K5" s="27">
        <f t="shared" si="2"/>
        <v>2040</v>
      </c>
      <c r="L5" s="26">
        <v>1</v>
      </c>
      <c r="M5" s="26">
        <f t="shared" si="3"/>
        <v>4</v>
      </c>
      <c r="N5" s="27">
        <f t="shared" si="4"/>
        <v>170</v>
      </c>
      <c r="O5" s="27">
        <f t="shared" si="5"/>
        <v>680</v>
      </c>
      <c r="P5" s="29">
        <v>2460</v>
      </c>
    </row>
    <row r="6" spans="1:16" s="2" customFormat="1" ht="45" x14ac:dyDescent="0.3">
      <c r="A6" s="5">
        <v>4</v>
      </c>
      <c r="B6" s="6" t="s">
        <v>137</v>
      </c>
      <c r="C6" s="6" t="s">
        <v>157</v>
      </c>
      <c r="D6" s="29" t="s">
        <v>132</v>
      </c>
      <c r="E6" s="29">
        <v>27</v>
      </c>
      <c r="F6" s="6">
        <v>4</v>
      </c>
      <c r="G6" s="6">
        <v>1</v>
      </c>
      <c r="H6" s="6">
        <f t="shared" si="0"/>
        <v>324</v>
      </c>
      <c r="I6" s="27">
        <v>170</v>
      </c>
      <c r="J6" s="27">
        <f t="shared" si="1"/>
        <v>170</v>
      </c>
      <c r="K6" s="27">
        <f t="shared" si="2"/>
        <v>55080</v>
      </c>
      <c r="L6" s="26">
        <v>1</v>
      </c>
      <c r="M6" s="26">
        <f t="shared" si="3"/>
        <v>108</v>
      </c>
      <c r="N6" s="27">
        <f t="shared" si="4"/>
        <v>170</v>
      </c>
      <c r="O6" s="27">
        <f t="shared" si="5"/>
        <v>18360</v>
      </c>
      <c r="P6" s="29" t="s">
        <v>31</v>
      </c>
    </row>
    <row r="7" spans="1:16" s="2" customFormat="1" ht="16.5" customHeight="1" x14ac:dyDescent="0.3">
      <c r="A7" s="5">
        <v>5</v>
      </c>
      <c r="B7" s="6" t="s">
        <v>138</v>
      </c>
      <c r="C7" s="6" t="s">
        <v>120</v>
      </c>
      <c r="D7" s="29" t="s">
        <v>132</v>
      </c>
      <c r="E7" s="29">
        <v>1</v>
      </c>
      <c r="F7" s="6">
        <v>4</v>
      </c>
      <c r="G7" s="6">
        <v>1</v>
      </c>
      <c r="H7" s="6">
        <f t="shared" si="0"/>
        <v>12</v>
      </c>
      <c r="I7" s="27">
        <v>170</v>
      </c>
      <c r="J7" s="27">
        <f t="shared" si="1"/>
        <v>170</v>
      </c>
      <c r="K7" s="27">
        <f t="shared" si="2"/>
        <v>2040</v>
      </c>
      <c r="L7" s="26">
        <v>1</v>
      </c>
      <c r="M7" s="26">
        <f t="shared" si="3"/>
        <v>4</v>
      </c>
      <c r="N7" s="27">
        <f t="shared" si="4"/>
        <v>170</v>
      </c>
      <c r="O7" s="27">
        <f t="shared" si="5"/>
        <v>680</v>
      </c>
      <c r="P7" s="29">
        <v>4635</v>
      </c>
    </row>
    <row r="8" spans="1:16" s="2" customFormat="1" ht="30" x14ac:dyDescent="0.3">
      <c r="A8" s="5">
        <v>6</v>
      </c>
      <c r="B8" s="6" t="s">
        <v>139</v>
      </c>
      <c r="C8" s="6" t="s">
        <v>121</v>
      </c>
      <c r="D8" s="29" t="s">
        <v>132</v>
      </c>
      <c r="E8" s="29">
        <v>6</v>
      </c>
      <c r="F8" s="6">
        <v>4</v>
      </c>
      <c r="G8" s="6">
        <v>1</v>
      </c>
      <c r="H8" s="6">
        <f t="shared" si="0"/>
        <v>72</v>
      </c>
      <c r="I8" s="27">
        <v>170</v>
      </c>
      <c r="J8" s="27">
        <f t="shared" si="1"/>
        <v>170</v>
      </c>
      <c r="K8" s="27">
        <f t="shared" si="2"/>
        <v>12240</v>
      </c>
      <c r="L8" s="26">
        <v>1</v>
      </c>
      <c r="M8" s="26">
        <f t="shared" si="3"/>
        <v>24</v>
      </c>
      <c r="N8" s="27">
        <f t="shared" si="4"/>
        <v>170</v>
      </c>
      <c r="O8" s="27">
        <f t="shared" si="5"/>
        <v>4080</v>
      </c>
      <c r="P8" s="29" t="s">
        <v>35</v>
      </c>
    </row>
    <row r="9" spans="1:16" s="2" customFormat="1" ht="16.5" x14ac:dyDescent="0.3">
      <c r="A9" s="5">
        <v>7</v>
      </c>
      <c r="B9" s="6" t="s">
        <v>140</v>
      </c>
      <c r="C9" s="6" t="s">
        <v>122</v>
      </c>
      <c r="D9" s="29" t="s">
        <v>132</v>
      </c>
      <c r="E9" s="29">
        <v>2</v>
      </c>
      <c r="F9" s="6">
        <v>4</v>
      </c>
      <c r="G9" s="6">
        <v>1</v>
      </c>
      <c r="H9" s="6">
        <f t="shared" si="0"/>
        <v>24</v>
      </c>
      <c r="I9" s="27">
        <v>170</v>
      </c>
      <c r="J9" s="27">
        <f t="shared" si="1"/>
        <v>170</v>
      </c>
      <c r="K9" s="27">
        <f t="shared" si="2"/>
        <v>4080</v>
      </c>
      <c r="L9" s="26">
        <v>1</v>
      </c>
      <c r="M9" s="26">
        <f t="shared" si="3"/>
        <v>8</v>
      </c>
      <c r="N9" s="27">
        <f t="shared" si="4"/>
        <v>170</v>
      </c>
      <c r="O9" s="27">
        <f t="shared" si="5"/>
        <v>1360</v>
      </c>
      <c r="P9" s="29">
        <v>6423</v>
      </c>
    </row>
    <row r="10" spans="1:16" s="2" customFormat="1" ht="30" x14ac:dyDescent="0.3">
      <c r="A10" s="5">
        <v>8</v>
      </c>
      <c r="B10" s="6" t="s">
        <v>141</v>
      </c>
      <c r="C10" s="6" t="s">
        <v>123</v>
      </c>
      <c r="D10" s="29" t="s">
        <v>132</v>
      </c>
      <c r="E10" s="29">
        <v>1</v>
      </c>
      <c r="F10" s="6">
        <v>4</v>
      </c>
      <c r="G10" s="6">
        <v>1</v>
      </c>
      <c r="H10" s="6">
        <f t="shared" si="0"/>
        <v>12</v>
      </c>
      <c r="I10" s="27">
        <v>170</v>
      </c>
      <c r="J10" s="27">
        <f t="shared" si="1"/>
        <v>170</v>
      </c>
      <c r="K10" s="27">
        <f t="shared" si="2"/>
        <v>2040</v>
      </c>
      <c r="L10" s="26">
        <v>1</v>
      </c>
      <c r="M10" s="26">
        <f t="shared" si="3"/>
        <v>4</v>
      </c>
      <c r="N10" s="27">
        <f t="shared" si="4"/>
        <v>170</v>
      </c>
      <c r="O10" s="27">
        <f t="shared" si="5"/>
        <v>680</v>
      </c>
      <c r="P10" s="29" t="s">
        <v>47</v>
      </c>
    </row>
    <row r="11" spans="1:16" s="2" customFormat="1" ht="12.75" customHeight="1" x14ac:dyDescent="0.3">
      <c r="A11" s="5">
        <v>9</v>
      </c>
      <c r="B11" s="6" t="s">
        <v>142</v>
      </c>
      <c r="C11" s="6" t="s">
        <v>156</v>
      </c>
      <c r="D11" s="29" t="s">
        <v>132</v>
      </c>
      <c r="E11" s="29">
        <v>4</v>
      </c>
      <c r="F11" s="6">
        <v>4</v>
      </c>
      <c r="G11" s="6">
        <v>2</v>
      </c>
      <c r="H11" s="6">
        <f t="shared" si="0"/>
        <v>48</v>
      </c>
      <c r="I11" s="27">
        <v>170</v>
      </c>
      <c r="J11" s="27">
        <f t="shared" si="1"/>
        <v>340</v>
      </c>
      <c r="K11" s="27">
        <f t="shared" si="2"/>
        <v>8160</v>
      </c>
      <c r="L11" s="26">
        <v>1</v>
      </c>
      <c r="M11" s="26">
        <f t="shared" si="3"/>
        <v>16</v>
      </c>
      <c r="N11" s="27">
        <f t="shared" si="4"/>
        <v>170</v>
      </c>
      <c r="O11" s="27">
        <f t="shared" si="5"/>
        <v>2720</v>
      </c>
      <c r="P11" s="29" t="s">
        <v>95</v>
      </c>
    </row>
    <row r="12" spans="1:16" s="2" customFormat="1" ht="30" x14ac:dyDescent="0.3">
      <c r="A12" s="5">
        <v>10</v>
      </c>
      <c r="B12" s="6" t="s">
        <v>143</v>
      </c>
      <c r="C12" s="6" t="s">
        <v>158</v>
      </c>
      <c r="D12" s="29" t="s">
        <v>132</v>
      </c>
      <c r="E12" s="29">
        <v>9</v>
      </c>
      <c r="F12" s="6">
        <v>4</v>
      </c>
      <c r="G12" s="6">
        <v>1</v>
      </c>
      <c r="H12" s="6">
        <f t="shared" si="0"/>
        <v>108</v>
      </c>
      <c r="I12" s="27">
        <v>170</v>
      </c>
      <c r="J12" s="27">
        <f t="shared" si="1"/>
        <v>170</v>
      </c>
      <c r="K12" s="27">
        <f t="shared" si="2"/>
        <v>18360</v>
      </c>
      <c r="L12" s="26">
        <v>1</v>
      </c>
      <c r="M12" s="26">
        <f t="shared" si="3"/>
        <v>36</v>
      </c>
      <c r="N12" s="27">
        <f t="shared" si="4"/>
        <v>170</v>
      </c>
      <c r="O12" s="27">
        <f t="shared" si="5"/>
        <v>6120</v>
      </c>
      <c r="P12" s="29">
        <v>3706</v>
      </c>
    </row>
    <row r="13" spans="1:16" s="2" customFormat="1" ht="15.75" customHeight="1" x14ac:dyDescent="0.3">
      <c r="A13" s="5">
        <v>11</v>
      </c>
      <c r="B13" s="6" t="s">
        <v>144</v>
      </c>
      <c r="C13" s="6" t="s">
        <v>124</v>
      </c>
      <c r="D13" s="29" t="s">
        <v>132</v>
      </c>
      <c r="E13" s="29">
        <v>2</v>
      </c>
      <c r="F13" s="6">
        <v>4</v>
      </c>
      <c r="G13" s="6">
        <v>1</v>
      </c>
      <c r="H13" s="6">
        <f t="shared" si="0"/>
        <v>24</v>
      </c>
      <c r="I13" s="27">
        <v>170</v>
      </c>
      <c r="J13" s="27">
        <f t="shared" si="1"/>
        <v>170</v>
      </c>
      <c r="K13" s="27">
        <f t="shared" si="2"/>
        <v>4080</v>
      </c>
      <c r="L13" s="26">
        <v>1</v>
      </c>
      <c r="M13" s="26">
        <f t="shared" si="3"/>
        <v>8</v>
      </c>
      <c r="N13" s="27">
        <f t="shared" si="4"/>
        <v>170</v>
      </c>
      <c r="O13" s="27">
        <f t="shared" si="5"/>
        <v>1360</v>
      </c>
      <c r="P13" s="29">
        <v>5789</v>
      </c>
    </row>
    <row r="14" spans="1:16" s="2" customFormat="1" ht="27.75" customHeight="1" x14ac:dyDescent="0.3">
      <c r="A14" s="5">
        <v>12</v>
      </c>
      <c r="B14" s="6" t="s">
        <v>145</v>
      </c>
      <c r="C14" s="6" t="s">
        <v>159</v>
      </c>
      <c r="D14" s="29" t="s">
        <v>132</v>
      </c>
      <c r="E14" s="29">
        <v>2</v>
      </c>
      <c r="F14" s="6">
        <v>4</v>
      </c>
      <c r="G14" s="6">
        <v>1</v>
      </c>
      <c r="H14" s="6">
        <f t="shared" si="0"/>
        <v>24</v>
      </c>
      <c r="I14" s="27">
        <v>170</v>
      </c>
      <c r="J14" s="27">
        <f t="shared" si="1"/>
        <v>170</v>
      </c>
      <c r="K14" s="27">
        <f t="shared" si="2"/>
        <v>4080</v>
      </c>
      <c r="L14" s="26">
        <v>1</v>
      </c>
      <c r="M14" s="26">
        <f t="shared" si="3"/>
        <v>8</v>
      </c>
      <c r="N14" s="27">
        <f t="shared" si="4"/>
        <v>170</v>
      </c>
      <c r="O14" s="27">
        <f t="shared" si="5"/>
        <v>1360</v>
      </c>
      <c r="P14" s="29">
        <v>5789</v>
      </c>
    </row>
    <row r="15" spans="1:16" s="2" customFormat="1" ht="18" customHeight="1" x14ac:dyDescent="0.3">
      <c r="A15" s="5">
        <v>13</v>
      </c>
      <c r="B15" s="6" t="s">
        <v>146</v>
      </c>
      <c r="C15" s="6" t="s">
        <v>125</v>
      </c>
      <c r="D15" s="29" t="s">
        <v>132</v>
      </c>
      <c r="E15" s="29">
        <v>17</v>
      </c>
      <c r="F15" s="6">
        <v>4</v>
      </c>
      <c r="G15" s="6">
        <v>1</v>
      </c>
      <c r="H15" s="6">
        <f t="shared" si="0"/>
        <v>204</v>
      </c>
      <c r="I15" s="27">
        <v>170</v>
      </c>
      <c r="J15" s="27">
        <f t="shared" si="1"/>
        <v>170</v>
      </c>
      <c r="K15" s="27">
        <f t="shared" si="2"/>
        <v>34680</v>
      </c>
      <c r="L15" s="26">
        <v>1</v>
      </c>
      <c r="M15" s="26">
        <f t="shared" si="3"/>
        <v>68</v>
      </c>
      <c r="N15" s="27">
        <f t="shared" ref="N15:N24" si="6">L15*I15</f>
        <v>170</v>
      </c>
      <c r="O15" s="27">
        <f t="shared" ref="O15:O24" si="7">M15*I15</f>
        <v>11560</v>
      </c>
      <c r="P15" s="29">
        <v>5789</v>
      </c>
    </row>
    <row r="16" spans="1:16" s="2" customFormat="1" ht="14.25" customHeight="1" x14ac:dyDescent="0.3">
      <c r="A16" s="5">
        <v>14</v>
      </c>
      <c r="B16" s="6" t="s">
        <v>147</v>
      </c>
      <c r="C16" s="6" t="s">
        <v>126</v>
      </c>
      <c r="D16" s="29" t="s">
        <v>132</v>
      </c>
      <c r="E16" s="29">
        <v>2</v>
      </c>
      <c r="F16" s="6">
        <v>4</v>
      </c>
      <c r="G16" s="6">
        <v>1</v>
      </c>
      <c r="H16" s="6">
        <f t="shared" si="0"/>
        <v>24</v>
      </c>
      <c r="I16" s="27">
        <v>170</v>
      </c>
      <c r="J16" s="27">
        <f t="shared" si="1"/>
        <v>170</v>
      </c>
      <c r="K16" s="27">
        <f t="shared" si="2"/>
        <v>4080</v>
      </c>
      <c r="L16" s="26">
        <v>1</v>
      </c>
      <c r="M16" s="26">
        <f t="shared" si="3"/>
        <v>8</v>
      </c>
      <c r="N16" s="27">
        <f t="shared" si="6"/>
        <v>170</v>
      </c>
      <c r="O16" s="27">
        <f t="shared" si="7"/>
        <v>1360</v>
      </c>
      <c r="P16" s="29">
        <v>5789</v>
      </c>
    </row>
    <row r="17" spans="1:16" s="2" customFormat="1" ht="17.25" customHeight="1" x14ac:dyDescent="0.3">
      <c r="A17" s="5">
        <v>15</v>
      </c>
      <c r="B17" s="6" t="s">
        <v>148</v>
      </c>
      <c r="C17" s="6" t="s">
        <v>127</v>
      </c>
      <c r="D17" s="29" t="s">
        <v>132</v>
      </c>
      <c r="E17" s="29">
        <v>3</v>
      </c>
      <c r="F17" s="6">
        <v>4</v>
      </c>
      <c r="G17" s="6">
        <v>1</v>
      </c>
      <c r="H17" s="6">
        <f t="shared" si="0"/>
        <v>36</v>
      </c>
      <c r="I17" s="27">
        <v>170</v>
      </c>
      <c r="J17" s="27">
        <f t="shared" si="1"/>
        <v>170</v>
      </c>
      <c r="K17" s="27">
        <f t="shared" si="2"/>
        <v>6120</v>
      </c>
      <c r="L17" s="26">
        <v>1</v>
      </c>
      <c r="M17" s="26">
        <f t="shared" si="3"/>
        <v>12</v>
      </c>
      <c r="N17" s="27">
        <f t="shared" si="6"/>
        <v>170</v>
      </c>
      <c r="O17" s="27">
        <f t="shared" si="7"/>
        <v>2040</v>
      </c>
      <c r="P17" s="29">
        <v>5789</v>
      </c>
    </row>
    <row r="18" spans="1:16" s="2" customFormat="1" ht="16.5" x14ac:dyDescent="0.3">
      <c r="A18" s="5">
        <v>16</v>
      </c>
      <c r="B18" s="6" t="s">
        <v>149</v>
      </c>
      <c r="C18" s="6" t="s">
        <v>128</v>
      </c>
      <c r="D18" s="29" t="s">
        <v>132</v>
      </c>
      <c r="E18" s="29">
        <v>1</v>
      </c>
      <c r="F18" s="6">
        <v>4</v>
      </c>
      <c r="G18" s="6">
        <v>1</v>
      </c>
      <c r="H18" s="6">
        <f t="shared" si="0"/>
        <v>12</v>
      </c>
      <c r="I18" s="27">
        <v>170</v>
      </c>
      <c r="J18" s="27">
        <f t="shared" si="1"/>
        <v>170</v>
      </c>
      <c r="K18" s="27">
        <f t="shared" si="2"/>
        <v>2040</v>
      </c>
      <c r="L18" s="26">
        <v>1</v>
      </c>
      <c r="M18" s="26">
        <f t="shared" si="3"/>
        <v>4</v>
      </c>
      <c r="N18" s="27">
        <f t="shared" si="6"/>
        <v>170</v>
      </c>
      <c r="O18" s="27">
        <f t="shared" si="7"/>
        <v>680</v>
      </c>
      <c r="P18" s="29">
        <v>5789</v>
      </c>
    </row>
    <row r="19" spans="1:16" s="2" customFormat="1" ht="15.75" customHeight="1" x14ac:dyDescent="0.3">
      <c r="A19" s="5">
        <v>17</v>
      </c>
      <c r="B19" s="6" t="s">
        <v>150</v>
      </c>
      <c r="C19" s="6" t="s">
        <v>161</v>
      </c>
      <c r="D19" s="29" t="s">
        <v>132</v>
      </c>
      <c r="E19" s="29">
        <v>55</v>
      </c>
      <c r="F19" s="6">
        <v>4</v>
      </c>
      <c r="G19" s="6">
        <v>1</v>
      </c>
      <c r="H19" s="6">
        <f t="shared" si="0"/>
        <v>660</v>
      </c>
      <c r="I19" s="27">
        <v>170</v>
      </c>
      <c r="J19" s="27">
        <f t="shared" si="1"/>
        <v>170</v>
      </c>
      <c r="K19" s="27">
        <f t="shared" si="2"/>
        <v>112200</v>
      </c>
      <c r="L19" s="26">
        <v>1</v>
      </c>
      <c r="M19" s="26">
        <f t="shared" si="3"/>
        <v>220</v>
      </c>
      <c r="N19" s="27">
        <f t="shared" si="6"/>
        <v>170</v>
      </c>
      <c r="O19" s="27">
        <f t="shared" si="7"/>
        <v>37400</v>
      </c>
      <c r="P19" s="29">
        <v>5789</v>
      </c>
    </row>
    <row r="20" spans="1:16" s="2" customFormat="1" ht="15" customHeight="1" x14ac:dyDescent="0.3">
      <c r="A20" s="5">
        <v>18</v>
      </c>
      <c r="B20" s="6" t="s">
        <v>151</v>
      </c>
      <c r="C20" s="6" t="s">
        <v>162</v>
      </c>
      <c r="D20" s="29" t="s">
        <v>132</v>
      </c>
      <c r="E20" s="29">
        <v>168</v>
      </c>
      <c r="F20" s="6">
        <v>4</v>
      </c>
      <c r="G20" s="6">
        <v>1</v>
      </c>
      <c r="H20" s="6">
        <f t="shared" si="0"/>
        <v>2016</v>
      </c>
      <c r="I20" s="27">
        <v>170</v>
      </c>
      <c r="J20" s="27">
        <f t="shared" si="1"/>
        <v>170</v>
      </c>
      <c r="K20" s="27">
        <f t="shared" si="2"/>
        <v>342720</v>
      </c>
      <c r="L20" s="26">
        <v>1</v>
      </c>
      <c r="M20" s="26">
        <f t="shared" si="3"/>
        <v>672</v>
      </c>
      <c r="N20" s="27">
        <f t="shared" ref="N20" si="8">L20*I20</f>
        <v>170</v>
      </c>
      <c r="O20" s="27">
        <f t="shared" ref="O20" si="9">M20*I20</f>
        <v>114240</v>
      </c>
      <c r="P20" s="29">
        <v>5789</v>
      </c>
    </row>
    <row r="21" spans="1:16" s="2" customFormat="1" ht="16.5" x14ac:dyDescent="0.3">
      <c r="A21" s="5">
        <v>19</v>
      </c>
      <c r="B21" s="6" t="s">
        <v>152</v>
      </c>
      <c r="C21" s="6" t="s">
        <v>163</v>
      </c>
      <c r="D21" s="29" t="s">
        <v>132</v>
      </c>
      <c r="E21" s="29">
        <v>44</v>
      </c>
      <c r="F21" s="6">
        <v>4</v>
      </c>
      <c r="G21" s="6">
        <v>1</v>
      </c>
      <c r="H21" s="6">
        <f t="shared" si="0"/>
        <v>528</v>
      </c>
      <c r="I21" s="27">
        <v>170</v>
      </c>
      <c r="J21" s="27">
        <f t="shared" si="1"/>
        <v>170</v>
      </c>
      <c r="K21" s="27">
        <f t="shared" si="2"/>
        <v>89760</v>
      </c>
      <c r="L21" s="26">
        <v>1</v>
      </c>
      <c r="M21" s="26">
        <f t="shared" si="3"/>
        <v>176</v>
      </c>
      <c r="N21" s="27">
        <f t="shared" si="6"/>
        <v>170</v>
      </c>
      <c r="O21" s="27">
        <f t="shared" si="7"/>
        <v>29920</v>
      </c>
      <c r="P21" s="29">
        <v>5789</v>
      </c>
    </row>
    <row r="22" spans="1:16" s="2" customFormat="1" ht="16.5" x14ac:dyDescent="0.3">
      <c r="A22" s="5">
        <v>20</v>
      </c>
      <c r="B22" s="6" t="s">
        <v>147</v>
      </c>
      <c r="C22" s="6" t="s">
        <v>164</v>
      </c>
      <c r="D22" s="29" t="s">
        <v>132</v>
      </c>
      <c r="E22" s="29">
        <v>22</v>
      </c>
      <c r="F22" s="6">
        <v>4</v>
      </c>
      <c r="G22" s="6">
        <v>1</v>
      </c>
      <c r="H22" s="6">
        <f t="shared" si="0"/>
        <v>264</v>
      </c>
      <c r="I22" s="27">
        <v>170</v>
      </c>
      <c r="J22" s="27">
        <f t="shared" si="1"/>
        <v>170</v>
      </c>
      <c r="K22" s="27">
        <f t="shared" si="2"/>
        <v>44880</v>
      </c>
      <c r="L22" s="26">
        <v>1</v>
      </c>
      <c r="M22" s="26">
        <f t="shared" si="3"/>
        <v>88</v>
      </c>
      <c r="N22" s="27">
        <f t="shared" si="6"/>
        <v>170</v>
      </c>
      <c r="O22" s="27">
        <f t="shared" si="7"/>
        <v>14960</v>
      </c>
      <c r="P22" s="29">
        <v>5789</v>
      </c>
    </row>
    <row r="23" spans="1:16" s="2" customFormat="1" ht="16.5" x14ac:dyDescent="0.3">
      <c r="A23" s="5">
        <v>21</v>
      </c>
      <c r="B23" s="6" t="s">
        <v>153</v>
      </c>
      <c r="C23" s="6" t="s">
        <v>165</v>
      </c>
      <c r="D23" s="29" t="s">
        <v>132</v>
      </c>
      <c r="E23" s="29">
        <v>27</v>
      </c>
      <c r="F23" s="6">
        <v>4</v>
      </c>
      <c r="G23" s="6">
        <v>1</v>
      </c>
      <c r="H23" s="6">
        <f t="shared" si="0"/>
        <v>324</v>
      </c>
      <c r="I23" s="27">
        <v>170</v>
      </c>
      <c r="J23" s="27">
        <f t="shared" si="1"/>
        <v>170</v>
      </c>
      <c r="K23" s="27">
        <f t="shared" si="2"/>
        <v>55080</v>
      </c>
      <c r="L23" s="26">
        <v>1</v>
      </c>
      <c r="M23" s="26">
        <f t="shared" si="3"/>
        <v>108</v>
      </c>
      <c r="N23" s="27">
        <f t="shared" si="6"/>
        <v>170</v>
      </c>
      <c r="O23" s="27">
        <f t="shared" si="7"/>
        <v>18360</v>
      </c>
      <c r="P23" s="29">
        <v>5789</v>
      </c>
    </row>
    <row r="24" spans="1:16" s="2" customFormat="1" ht="30.75" customHeight="1" x14ac:dyDescent="0.3">
      <c r="A24" s="5">
        <v>22</v>
      </c>
      <c r="B24" s="6" t="s">
        <v>154</v>
      </c>
      <c r="C24" s="6" t="s">
        <v>166</v>
      </c>
      <c r="D24" s="29" t="s">
        <v>132</v>
      </c>
      <c r="E24" s="29">
        <v>4</v>
      </c>
      <c r="F24" s="6">
        <v>2</v>
      </c>
      <c r="G24" s="6">
        <v>1</v>
      </c>
      <c r="H24" s="6">
        <f t="shared" si="0"/>
        <v>24</v>
      </c>
      <c r="I24" s="27">
        <v>500</v>
      </c>
      <c r="J24" s="27">
        <f t="shared" si="1"/>
        <v>500</v>
      </c>
      <c r="K24" s="27">
        <f t="shared" si="2"/>
        <v>12000</v>
      </c>
      <c r="L24" s="26">
        <v>1</v>
      </c>
      <c r="M24" s="26">
        <f t="shared" si="3"/>
        <v>8</v>
      </c>
      <c r="N24" s="27">
        <f t="shared" si="6"/>
        <v>500</v>
      </c>
      <c r="O24" s="27">
        <f t="shared" si="7"/>
        <v>4000</v>
      </c>
      <c r="P24" s="29">
        <v>5789</v>
      </c>
    </row>
    <row r="25" spans="1:16" s="2" customFormat="1" ht="35.25" customHeight="1" x14ac:dyDescent="0.3">
      <c r="A25" s="5">
        <v>23</v>
      </c>
      <c r="B25" s="6" t="s">
        <v>155</v>
      </c>
      <c r="C25" s="6" t="s">
        <v>129</v>
      </c>
      <c r="D25" s="29" t="s">
        <v>132</v>
      </c>
      <c r="E25" s="29">
        <v>1</v>
      </c>
      <c r="F25" s="6">
        <v>2</v>
      </c>
      <c r="G25" s="6">
        <v>1</v>
      </c>
      <c r="H25" s="6">
        <f t="shared" si="0"/>
        <v>6</v>
      </c>
      <c r="I25" s="27">
        <v>500</v>
      </c>
      <c r="J25" s="27">
        <f t="shared" si="1"/>
        <v>500</v>
      </c>
      <c r="K25" s="27">
        <f t="shared" si="2"/>
        <v>3000</v>
      </c>
      <c r="L25" s="26">
        <v>1</v>
      </c>
      <c r="M25" s="26">
        <f t="shared" si="3"/>
        <v>2</v>
      </c>
      <c r="N25" s="27">
        <f t="shared" si="4"/>
        <v>500</v>
      </c>
      <c r="O25" s="27">
        <f t="shared" si="5"/>
        <v>1000</v>
      </c>
      <c r="P25" s="29">
        <v>5789</v>
      </c>
    </row>
    <row r="26" spans="1:16" s="2" customFormat="1" ht="16.5" x14ac:dyDescent="0.3">
      <c r="A26" s="79" t="s">
        <v>114</v>
      </c>
      <c r="B26" s="79"/>
      <c r="C26" s="79"/>
      <c r="D26" s="79"/>
      <c r="E26" s="79"/>
      <c r="F26" s="79"/>
      <c r="G26" s="79"/>
      <c r="H26" s="79"/>
      <c r="I26" s="79"/>
      <c r="J26" s="38">
        <f>SUM(J3:J25)</f>
        <v>4740</v>
      </c>
      <c r="K26" s="38">
        <f>SUM(K3:K25)</f>
        <v>824880</v>
      </c>
      <c r="L26" s="38"/>
      <c r="M26" s="38"/>
      <c r="N26" s="38">
        <f>SUM(N3:N25)</f>
        <v>4570</v>
      </c>
      <c r="O26" s="38">
        <f>SUM(O3:O25)</f>
        <v>274960</v>
      </c>
      <c r="P26" s="39"/>
    </row>
    <row r="27" spans="1:16" s="2" customFormat="1" ht="16.5" x14ac:dyDescent="0.3">
      <c r="A27" s="7"/>
      <c r="B27" s="30" t="s">
        <v>115</v>
      </c>
      <c r="C27" s="7"/>
      <c r="D27" s="7"/>
      <c r="E27" s="7"/>
      <c r="F27" s="7"/>
      <c r="G27" s="31"/>
      <c r="H27" s="32"/>
      <c r="I27" s="14"/>
      <c r="J27" s="33"/>
      <c r="K27" s="33"/>
      <c r="L27" s="33"/>
      <c r="M27" s="33"/>
      <c r="N27" s="33"/>
      <c r="O27" s="33"/>
      <c r="P27" s="34"/>
    </row>
    <row r="28" spans="1:16" s="3" customFormat="1" ht="16.5" x14ac:dyDescent="0.3">
      <c r="A28" s="34"/>
      <c r="B28" s="30" t="s">
        <v>131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s="3" customFormat="1" ht="16.5" x14ac:dyDescent="0.3"/>
    <row r="30" spans="1:16" s="3" customFormat="1" ht="16.5" x14ac:dyDescent="0.3">
      <c r="B30" s="28"/>
    </row>
    <row r="31" spans="1:16" s="3" customFormat="1" ht="16.5" x14ac:dyDescent="0.3">
      <c r="B31" s="28"/>
    </row>
    <row r="32" spans="1:16" s="3" customFormat="1" ht="16.5" x14ac:dyDescent="0.3"/>
    <row r="33" s="3" customFormat="1" ht="16.5" x14ac:dyDescent="0.3"/>
    <row r="34" s="3" customFormat="1" ht="16.5" x14ac:dyDescent="0.3"/>
    <row r="35" s="3" customFormat="1" ht="16.5" x14ac:dyDescent="0.3"/>
    <row r="36" s="3" customFormat="1" ht="16.5" x14ac:dyDescent="0.3"/>
    <row r="37" s="3" customFormat="1" ht="16.5" x14ac:dyDescent="0.3"/>
    <row r="38" s="3" customFormat="1" ht="16.5" x14ac:dyDescent="0.3"/>
    <row r="39" s="3" customFormat="1" ht="16.5" x14ac:dyDescent="0.3"/>
    <row r="40" s="3" customFormat="1" ht="16.5" x14ac:dyDescent="0.3"/>
    <row r="41" s="3" customFormat="1" ht="16.5" x14ac:dyDescent="0.3"/>
    <row r="42" s="3" customFormat="1" ht="16.5" x14ac:dyDescent="0.3"/>
    <row r="43" s="3" customFormat="1" ht="16.5" x14ac:dyDescent="0.3"/>
    <row r="44" s="3" customFormat="1" ht="16.5" x14ac:dyDescent="0.3"/>
    <row r="45" s="3" customFormat="1" ht="16.5" x14ac:dyDescent="0.3"/>
    <row r="46" s="3" customFormat="1" ht="16.5" x14ac:dyDescent="0.3"/>
    <row r="47" s="3" customFormat="1" ht="16.5" x14ac:dyDescent="0.3"/>
    <row r="48" s="3" customFormat="1" ht="16.5" x14ac:dyDescent="0.3"/>
    <row r="49" spans="16:16" s="3" customFormat="1" ht="16.5" x14ac:dyDescent="0.3"/>
    <row r="50" spans="16:16" s="3" customFormat="1" ht="16.5" x14ac:dyDescent="0.3">
      <c r="P50"/>
    </row>
  </sheetData>
  <mergeCells count="2">
    <mergeCell ref="A26:I26"/>
    <mergeCell ref="A1:P1"/>
  </mergeCells>
  <pageMargins left="0.25" right="0.25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sqref="A1:T14"/>
    </sheetView>
  </sheetViews>
  <sheetFormatPr defaultRowHeight="15" x14ac:dyDescent="0.25"/>
  <cols>
    <col min="1" max="1" width="6.5703125" customWidth="1"/>
    <col min="2" max="2" width="20.5703125" customWidth="1"/>
    <col min="3" max="3" width="12.5703125" customWidth="1"/>
    <col min="4" max="4" width="27.42578125" customWidth="1"/>
  </cols>
  <sheetData>
    <row r="1" spans="1:20" ht="18.75" x14ac:dyDescent="0.3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79.5" thickBot="1" x14ac:dyDescent="0.3">
      <c r="A2" s="18" t="s">
        <v>77</v>
      </c>
      <c r="B2" s="18" t="s">
        <v>78</v>
      </c>
      <c r="C2" s="19" t="s">
        <v>79</v>
      </c>
      <c r="D2" s="20" t="s">
        <v>2</v>
      </c>
      <c r="E2" s="20" t="s">
        <v>80</v>
      </c>
      <c r="F2" s="20" t="s">
        <v>81</v>
      </c>
      <c r="G2" s="20" t="s">
        <v>82</v>
      </c>
      <c r="H2" s="20" t="s">
        <v>83</v>
      </c>
      <c r="I2" s="20" t="s">
        <v>84</v>
      </c>
      <c r="J2" s="20" t="s">
        <v>85</v>
      </c>
      <c r="K2" s="19" t="s">
        <v>86</v>
      </c>
      <c r="L2" s="19" t="s">
        <v>87</v>
      </c>
      <c r="M2" s="19" t="s">
        <v>88</v>
      </c>
      <c r="N2" s="21" t="s">
        <v>89</v>
      </c>
      <c r="O2" s="21" t="s">
        <v>90</v>
      </c>
      <c r="P2" s="22" t="s">
        <v>91</v>
      </c>
      <c r="Q2" s="22" t="s">
        <v>92</v>
      </c>
      <c r="R2" s="23" t="s">
        <v>48</v>
      </c>
      <c r="S2" s="24" t="s">
        <v>29</v>
      </c>
      <c r="T2" s="24" t="s">
        <v>46</v>
      </c>
    </row>
    <row r="3" spans="1:20" ht="315" x14ac:dyDescent="0.25">
      <c r="A3" s="5">
        <v>1</v>
      </c>
      <c r="B3" s="6" t="s">
        <v>55</v>
      </c>
      <c r="C3" s="13" t="s">
        <v>21</v>
      </c>
      <c r="D3" s="13" t="s">
        <v>6</v>
      </c>
      <c r="E3" s="16" t="s">
        <v>94</v>
      </c>
      <c r="F3" s="16">
        <v>1</v>
      </c>
      <c r="G3" s="13">
        <v>1</v>
      </c>
      <c r="H3" s="13">
        <v>1</v>
      </c>
      <c r="I3" s="13">
        <f>F3*G3*3</f>
        <v>3</v>
      </c>
      <c r="J3" s="85" t="s">
        <v>103</v>
      </c>
      <c r="K3" s="82">
        <v>140000</v>
      </c>
      <c r="L3" s="16">
        <f>H3*K3</f>
        <v>140000</v>
      </c>
      <c r="M3" s="16">
        <f>I3*K3</f>
        <v>420000</v>
      </c>
      <c r="N3" s="16">
        <v>1</v>
      </c>
      <c r="O3" s="16">
        <f>F3*G3</f>
        <v>1</v>
      </c>
      <c r="P3" s="16">
        <f>K3*N3</f>
        <v>140000</v>
      </c>
      <c r="Q3" s="16">
        <f>K3*O3</f>
        <v>140000</v>
      </c>
      <c r="R3" s="13" t="s">
        <v>56</v>
      </c>
      <c r="S3" s="12">
        <v>6525</v>
      </c>
      <c r="T3" s="6" t="s">
        <v>45</v>
      </c>
    </row>
    <row r="4" spans="1:20" ht="409.6" thickBot="1" x14ac:dyDescent="0.3">
      <c r="A4" s="5">
        <v>2</v>
      </c>
      <c r="B4" s="6" t="s">
        <v>96</v>
      </c>
      <c r="C4" s="6" t="s">
        <v>51</v>
      </c>
      <c r="D4" s="6" t="s">
        <v>9</v>
      </c>
      <c r="E4" s="12" t="s">
        <v>94</v>
      </c>
      <c r="F4" s="12">
        <v>1</v>
      </c>
      <c r="G4" s="6">
        <v>2</v>
      </c>
      <c r="H4" s="6">
        <v>1</v>
      </c>
      <c r="I4" s="13">
        <f>F4*G4*3</f>
        <v>6</v>
      </c>
      <c r="J4" s="81"/>
      <c r="K4" s="83"/>
      <c r="L4" s="16">
        <f>H4*K3</f>
        <v>140000</v>
      </c>
      <c r="M4" s="16">
        <f>I4*K3</f>
        <v>840000</v>
      </c>
      <c r="N4" s="12">
        <v>1</v>
      </c>
      <c r="O4" s="16">
        <f>F4*G4</f>
        <v>2</v>
      </c>
      <c r="P4" s="12">
        <f>K3*N4</f>
        <v>140000</v>
      </c>
      <c r="Q4" s="12">
        <f>K3*O4</f>
        <v>280000</v>
      </c>
      <c r="R4" s="6" t="s">
        <v>61</v>
      </c>
      <c r="S4" s="12">
        <v>4581</v>
      </c>
      <c r="T4" s="6" t="s">
        <v>23</v>
      </c>
    </row>
    <row r="5" spans="1:20" ht="165" x14ac:dyDescent="0.25">
      <c r="A5" s="5">
        <v>3</v>
      </c>
      <c r="B5" s="6" t="s">
        <v>97</v>
      </c>
      <c r="C5" s="6" t="s">
        <v>7</v>
      </c>
      <c r="D5" s="6" t="s">
        <v>52</v>
      </c>
      <c r="E5" s="12" t="s">
        <v>94</v>
      </c>
      <c r="F5" s="12">
        <v>1</v>
      </c>
      <c r="G5" s="6">
        <v>2</v>
      </c>
      <c r="H5" s="6">
        <v>1</v>
      </c>
      <c r="I5" s="13">
        <f t="shared" ref="I5:I13" si="0">F5*G5*3</f>
        <v>6</v>
      </c>
      <c r="J5" s="86" t="s">
        <v>102</v>
      </c>
      <c r="K5" s="82">
        <v>55000</v>
      </c>
      <c r="L5" s="16">
        <f>H5*K5</f>
        <v>55000</v>
      </c>
      <c r="M5" s="16">
        <f>I5*K5</f>
        <v>330000</v>
      </c>
      <c r="N5" s="12">
        <v>1</v>
      </c>
      <c r="O5" s="16">
        <f t="shared" ref="O5:O13" si="1">F5*G5</f>
        <v>2</v>
      </c>
      <c r="P5" s="12">
        <f>K5*N5</f>
        <v>55000</v>
      </c>
      <c r="Q5" s="12">
        <f>K5*O5</f>
        <v>110000</v>
      </c>
      <c r="R5" s="6" t="s">
        <v>57</v>
      </c>
      <c r="S5" s="12">
        <v>2460</v>
      </c>
      <c r="T5" s="6" t="s">
        <v>23</v>
      </c>
    </row>
    <row r="6" spans="1:20" ht="105.75" thickBot="1" x14ac:dyDescent="0.3">
      <c r="A6" s="5">
        <v>4</v>
      </c>
      <c r="B6" s="6" t="s">
        <v>32</v>
      </c>
      <c r="C6" s="6" t="s">
        <v>49</v>
      </c>
      <c r="D6" s="6" t="s">
        <v>53</v>
      </c>
      <c r="E6" s="12" t="s">
        <v>94</v>
      </c>
      <c r="F6" s="12">
        <v>1</v>
      </c>
      <c r="G6" s="6">
        <v>2</v>
      </c>
      <c r="H6" s="6">
        <v>1</v>
      </c>
      <c r="I6" s="13">
        <f t="shared" si="0"/>
        <v>6</v>
      </c>
      <c r="J6" s="87"/>
      <c r="K6" s="83"/>
      <c r="L6" s="16">
        <f>H6*K5</f>
        <v>55000</v>
      </c>
      <c r="M6" s="16">
        <f>I6*K5</f>
        <v>330000</v>
      </c>
      <c r="N6" s="12">
        <v>1</v>
      </c>
      <c r="O6" s="16">
        <f t="shared" si="1"/>
        <v>2</v>
      </c>
      <c r="P6" s="12">
        <f>K5*N6</f>
        <v>55000</v>
      </c>
      <c r="Q6" s="12">
        <f>K5*O6</f>
        <v>110000</v>
      </c>
      <c r="R6" s="6" t="s">
        <v>58</v>
      </c>
      <c r="S6" s="12" t="s">
        <v>31</v>
      </c>
      <c r="T6" s="6" t="s">
        <v>23</v>
      </c>
    </row>
    <row r="7" spans="1:20" ht="135.75" thickBot="1" x14ac:dyDescent="0.3">
      <c r="A7" s="5">
        <v>5</v>
      </c>
      <c r="B7" s="6" t="s">
        <v>43</v>
      </c>
      <c r="C7" s="6" t="s">
        <v>4</v>
      </c>
      <c r="D7" s="6" t="s">
        <v>22</v>
      </c>
      <c r="E7" s="12" t="s">
        <v>94</v>
      </c>
      <c r="F7" s="12">
        <v>1</v>
      </c>
      <c r="G7" s="6">
        <v>2</v>
      </c>
      <c r="H7" s="6">
        <v>1</v>
      </c>
      <c r="I7" s="13">
        <f t="shared" si="0"/>
        <v>6</v>
      </c>
      <c r="J7" s="12" t="s">
        <v>99</v>
      </c>
      <c r="K7" s="17">
        <v>10000</v>
      </c>
      <c r="L7" s="16">
        <f>H7*K7</f>
        <v>10000</v>
      </c>
      <c r="M7" s="16">
        <f>I7*K7</f>
        <v>60000</v>
      </c>
      <c r="N7" s="16">
        <v>1</v>
      </c>
      <c r="O7" s="16">
        <f t="shared" si="1"/>
        <v>2</v>
      </c>
      <c r="P7" s="12">
        <f>K7*N7</f>
        <v>10000</v>
      </c>
      <c r="Q7" s="12">
        <f>K7*O7</f>
        <v>20000</v>
      </c>
      <c r="R7" s="6" t="s">
        <v>69</v>
      </c>
      <c r="S7" s="12">
        <v>4635</v>
      </c>
      <c r="T7" s="6" t="s">
        <v>23</v>
      </c>
    </row>
    <row r="8" spans="1:20" ht="75" x14ac:dyDescent="0.25">
      <c r="A8" s="5">
        <v>6</v>
      </c>
      <c r="B8" s="6" t="s">
        <v>33</v>
      </c>
      <c r="C8" s="6" t="s">
        <v>50</v>
      </c>
      <c r="D8" s="6" t="s">
        <v>54</v>
      </c>
      <c r="E8" s="12" t="s">
        <v>94</v>
      </c>
      <c r="F8" s="12">
        <v>1</v>
      </c>
      <c r="G8" s="6">
        <v>1</v>
      </c>
      <c r="H8" s="6">
        <v>1</v>
      </c>
      <c r="I8" s="13">
        <f t="shared" si="0"/>
        <v>3</v>
      </c>
      <c r="J8" s="80" t="s">
        <v>98</v>
      </c>
      <c r="K8" s="82">
        <v>15000</v>
      </c>
      <c r="L8" s="12">
        <f>H8*K8</f>
        <v>15000</v>
      </c>
      <c r="M8" s="16">
        <f>I8*K8</f>
        <v>45000</v>
      </c>
      <c r="N8" s="12">
        <v>1</v>
      </c>
      <c r="O8" s="16">
        <f t="shared" si="1"/>
        <v>1</v>
      </c>
      <c r="P8" s="12">
        <f>K8*N8</f>
        <v>15000</v>
      </c>
      <c r="Q8" s="12">
        <f>K8*O8</f>
        <v>15000</v>
      </c>
      <c r="R8" s="6" t="s">
        <v>59</v>
      </c>
      <c r="S8" s="12" t="s">
        <v>35</v>
      </c>
      <c r="T8" s="6"/>
    </row>
    <row r="9" spans="1:20" ht="105.75" thickBot="1" x14ac:dyDescent="0.3">
      <c r="A9" s="5">
        <v>7</v>
      </c>
      <c r="B9" s="6" t="s">
        <v>44</v>
      </c>
      <c r="C9" s="6" t="s">
        <v>27</v>
      </c>
      <c r="D9" s="6" t="s">
        <v>28</v>
      </c>
      <c r="E9" s="12" t="s">
        <v>94</v>
      </c>
      <c r="F9" s="12">
        <v>1</v>
      </c>
      <c r="G9" s="6">
        <v>1</v>
      </c>
      <c r="H9" s="6">
        <v>1</v>
      </c>
      <c r="I9" s="13">
        <f t="shared" si="0"/>
        <v>3</v>
      </c>
      <c r="J9" s="81"/>
      <c r="K9" s="83"/>
      <c r="L9" s="12">
        <f>H9*K8</f>
        <v>15000</v>
      </c>
      <c r="M9" s="16">
        <f>I9*K8</f>
        <v>45000</v>
      </c>
      <c r="N9" s="12">
        <v>1</v>
      </c>
      <c r="O9" s="16">
        <f t="shared" si="1"/>
        <v>1</v>
      </c>
      <c r="P9" s="12">
        <f>K8*N9</f>
        <v>15000</v>
      </c>
      <c r="Q9" s="12">
        <f>K8*O9</f>
        <v>15000</v>
      </c>
      <c r="R9" s="6" t="s">
        <v>71</v>
      </c>
      <c r="S9" s="12">
        <v>6423</v>
      </c>
      <c r="T9" s="6"/>
    </row>
    <row r="10" spans="1:20" ht="182.25" thickBot="1" x14ac:dyDescent="0.3">
      <c r="A10" s="5">
        <v>8</v>
      </c>
      <c r="B10" s="6" t="s">
        <v>34</v>
      </c>
      <c r="C10" s="6" t="s">
        <v>3</v>
      </c>
      <c r="D10" s="6" t="s">
        <v>8</v>
      </c>
      <c r="E10" s="12" t="s">
        <v>94</v>
      </c>
      <c r="F10" s="12">
        <v>1</v>
      </c>
      <c r="G10" s="6">
        <v>2</v>
      </c>
      <c r="H10" s="6">
        <v>1</v>
      </c>
      <c r="I10" s="13">
        <f t="shared" si="0"/>
        <v>6</v>
      </c>
      <c r="J10" s="12" t="s">
        <v>100</v>
      </c>
      <c r="K10" s="17">
        <v>110000</v>
      </c>
      <c r="L10" s="12">
        <f>H10*K10</f>
        <v>110000</v>
      </c>
      <c r="M10" s="16">
        <f>I10*K10</f>
        <v>660000</v>
      </c>
      <c r="N10" s="12">
        <v>1</v>
      </c>
      <c r="O10" s="16">
        <f t="shared" si="1"/>
        <v>2</v>
      </c>
      <c r="P10" s="12">
        <f>K10*N10</f>
        <v>110000</v>
      </c>
      <c r="Q10" s="12">
        <f>K10*O10</f>
        <v>220000</v>
      </c>
      <c r="R10" s="6" t="s">
        <v>60</v>
      </c>
      <c r="S10" s="12" t="s">
        <v>47</v>
      </c>
      <c r="T10" s="6" t="s">
        <v>23</v>
      </c>
    </row>
    <row r="11" spans="1:20" ht="380.25" thickBot="1" x14ac:dyDescent="0.3">
      <c r="A11" s="5">
        <v>9</v>
      </c>
      <c r="B11" s="6" t="s">
        <v>36</v>
      </c>
      <c r="C11" s="6" t="s">
        <v>10</v>
      </c>
      <c r="D11" s="6" t="s">
        <v>11</v>
      </c>
      <c r="E11" s="12" t="s">
        <v>94</v>
      </c>
      <c r="F11" s="12">
        <v>2</v>
      </c>
      <c r="G11" s="6">
        <v>2</v>
      </c>
      <c r="H11" s="6">
        <v>2</v>
      </c>
      <c r="I11" s="13">
        <f t="shared" si="0"/>
        <v>12</v>
      </c>
      <c r="J11" s="12" t="s">
        <v>101</v>
      </c>
      <c r="K11" s="17">
        <v>125000</v>
      </c>
      <c r="L11" s="12">
        <f>H11*K11</f>
        <v>250000</v>
      </c>
      <c r="M11" s="16">
        <f t="shared" ref="M11:M12" si="2">I11*K11</f>
        <v>1500000</v>
      </c>
      <c r="N11" s="16">
        <v>1</v>
      </c>
      <c r="O11" s="16">
        <f t="shared" si="1"/>
        <v>4</v>
      </c>
      <c r="P11" s="12">
        <f t="shared" ref="P11:P13" si="3">K11*N11</f>
        <v>125000</v>
      </c>
      <c r="Q11" s="12">
        <f t="shared" ref="Q11:Q13" si="4">K11*O11</f>
        <v>500000</v>
      </c>
      <c r="R11" s="6" t="s">
        <v>93</v>
      </c>
      <c r="S11" s="12" t="s">
        <v>95</v>
      </c>
      <c r="T11" s="6" t="s">
        <v>23</v>
      </c>
    </row>
    <row r="12" spans="1:20" ht="60" x14ac:dyDescent="0.25">
      <c r="A12" s="5">
        <v>10</v>
      </c>
      <c r="B12" s="6" t="s">
        <v>41</v>
      </c>
      <c r="C12" s="6" t="s">
        <v>16</v>
      </c>
      <c r="D12" s="6" t="s">
        <v>17</v>
      </c>
      <c r="E12" s="12" t="s">
        <v>94</v>
      </c>
      <c r="F12" s="12">
        <v>1</v>
      </c>
      <c r="G12" s="6">
        <v>1</v>
      </c>
      <c r="H12" s="6">
        <v>1</v>
      </c>
      <c r="I12" s="13">
        <f t="shared" si="0"/>
        <v>3</v>
      </c>
      <c r="J12" s="12" t="s">
        <v>99</v>
      </c>
      <c r="K12" s="17">
        <v>1600</v>
      </c>
      <c r="L12" s="12">
        <f>H12*K12</f>
        <v>1600</v>
      </c>
      <c r="M12" s="16">
        <f t="shared" si="2"/>
        <v>4800</v>
      </c>
      <c r="N12" s="12">
        <v>1</v>
      </c>
      <c r="O12" s="16">
        <f t="shared" si="1"/>
        <v>1</v>
      </c>
      <c r="P12" s="12">
        <f t="shared" si="3"/>
        <v>1600</v>
      </c>
      <c r="Q12" s="12">
        <f t="shared" si="4"/>
        <v>1600</v>
      </c>
      <c r="R12" s="6" t="s">
        <v>66</v>
      </c>
      <c r="S12" s="12">
        <v>3706</v>
      </c>
      <c r="T12" s="6"/>
    </row>
    <row r="13" spans="1:20" ht="409.5" x14ac:dyDescent="0.25">
      <c r="A13" s="5">
        <v>11</v>
      </c>
      <c r="B13" s="6" t="s">
        <v>105</v>
      </c>
      <c r="C13" s="6" t="s">
        <v>24</v>
      </c>
      <c r="D13" s="6" t="s">
        <v>25</v>
      </c>
      <c r="E13" s="12" t="s">
        <v>94</v>
      </c>
      <c r="F13" s="12">
        <v>1</v>
      </c>
      <c r="G13" s="6">
        <v>1</v>
      </c>
      <c r="H13" s="6">
        <v>1</v>
      </c>
      <c r="I13" s="13">
        <f t="shared" si="0"/>
        <v>3</v>
      </c>
      <c r="J13" s="12" t="s">
        <v>104</v>
      </c>
      <c r="K13" s="15">
        <v>175000</v>
      </c>
      <c r="L13" s="12">
        <f>H13*K13</f>
        <v>175000</v>
      </c>
      <c r="M13" s="16">
        <f>I13*K13</f>
        <v>525000</v>
      </c>
      <c r="N13" s="12">
        <v>1</v>
      </c>
      <c r="O13" s="16">
        <f t="shared" si="1"/>
        <v>1</v>
      </c>
      <c r="P13" s="12">
        <f t="shared" si="3"/>
        <v>175000</v>
      </c>
      <c r="Q13" s="12">
        <f t="shared" si="4"/>
        <v>175000</v>
      </c>
      <c r="R13" s="6" t="s">
        <v>70</v>
      </c>
      <c r="S13" s="12">
        <v>5789</v>
      </c>
      <c r="T13" s="6" t="s">
        <v>26</v>
      </c>
    </row>
    <row r="14" spans="1:20" ht="16.5" x14ac:dyDescent="0.3">
      <c r="A14" s="7"/>
      <c r="B14" s="7"/>
      <c r="C14" s="7"/>
      <c r="D14" s="7"/>
      <c r="E14" s="7"/>
      <c r="F14" s="7"/>
      <c r="G14" s="7"/>
      <c r="H14" s="8"/>
      <c r="I14" s="2"/>
      <c r="J14" s="2"/>
      <c r="K14" s="14"/>
      <c r="L14" s="2">
        <f>SUM(L3:L13)</f>
        <v>966600</v>
      </c>
      <c r="M14" s="2">
        <f>SUM(M3:M13)</f>
        <v>4759800</v>
      </c>
      <c r="N14" s="2"/>
      <c r="O14" s="2"/>
      <c r="P14" s="2"/>
      <c r="Q14" s="2"/>
      <c r="R14" s="2"/>
      <c r="S14" s="2"/>
      <c r="T14" s="2"/>
    </row>
  </sheetData>
  <mergeCells count="7">
    <mergeCell ref="J8:J9"/>
    <mergeCell ref="K8:K9"/>
    <mergeCell ref="A1:T1"/>
    <mergeCell ref="J3:J4"/>
    <mergeCell ref="K3:K4"/>
    <mergeCell ref="J5:J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1" workbookViewId="0">
      <selection activeCell="H1" sqref="H1:I17"/>
    </sheetView>
  </sheetViews>
  <sheetFormatPr defaultRowHeight="15" x14ac:dyDescent="0.25"/>
  <cols>
    <col min="1" max="1" width="5.28515625" style="11" customWidth="1"/>
    <col min="2" max="2" width="55.85546875" style="11" customWidth="1"/>
    <col min="3" max="3" width="21" style="11" customWidth="1"/>
    <col min="4" max="4" width="13.5703125" style="11" customWidth="1"/>
    <col min="5" max="5" width="11.85546875" style="11" customWidth="1"/>
    <col min="6" max="16384" width="9.140625" style="11"/>
  </cols>
  <sheetData>
    <row r="1" spans="1:9" ht="28.5" x14ac:dyDescent="0.25">
      <c r="A1" s="4" t="s">
        <v>5</v>
      </c>
      <c r="B1" s="4" t="s">
        <v>0</v>
      </c>
      <c r="C1" s="4" t="s">
        <v>1</v>
      </c>
      <c r="D1" s="4" t="s">
        <v>2</v>
      </c>
      <c r="E1" s="4" t="s">
        <v>48</v>
      </c>
      <c r="F1" s="4" t="s">
        <v>74</v>
      </c>
      <c r="G1" s="4" t="s">
        <v>75</v>
      </c>
      <c r="H1" s="4" t="s">
        <v>29</v>
      </c>
      <c r="I1" s="4" t="s">
        <v>46</v>
      </c>
    </row>
    <row r="2" spans="1:9" ht="105" x14ac:dyDescent="0.25">
      <c r="A2" s="5">
        <v>1</v>
      </c>
      <c r="B2" s="6" t="s">
        <v>55</v>
      </c>
      <c r="C2" s="6" t="s">
        <v>21</v>
      </c>
      <c r="D2" s="6" t="s">
        <v>6</v>
      </c>
      <c r="E2" s="6" t="s">
        <v>56</v>
      </c>
      <c r="F2" s="6">
        <v>1</v>
      </c>
      <c r="G2" s="6">
        <v>3</v>
      </c>
      <c r="H2" s="12">
        <v>6525</v>
      </c>
      <c r="I2" s="6" t="s">
        <v>45</v>
      </c>
    </row>
    <row r="3" spans="1:9" ht="180" x14ac:dyDescent="0.25">
      <c r="A3" s="5">
        <v>2</v>
      </c>
      <c r="B3" s="6" t="s">
        <v>72</v>
      </c>
      <c r="C3" s="6" t="s">
        <v>51</v>
      </c>
      <c r="D3" s="6" t="s">
        <v>9</v>
      </c>
      <c r="E3" s="6" t="s">
        <v>61</v>
      </c>
      <c r="F3" s="6">
        <v>2</v>
      </c>
      <c r="G3" s="6">
        <v>6</v>
      </c>
      <c r="H3" s="12">
        <v>4581</v>
      </c>
      <c r="I3" s="6" t="s">
        <v>23</v>
      </c>
    </row>
    <row r="4" spans="1:9" ht="45" x14ac:dyDescent="0.25">
      <c r="A4" s="5">
        <v>3</v>
      </c>
      <c r="B4" s="6" t="s">
        <v>30</v>
      </c>
      <c r="C4" s="6" t="s">
        <v>7</v>
      </c>
      <c r="D4" s="6" t="s">
        <v>52</v>
      </c>
      <c r="E4" s="6" t="s">
        <v>57</v>
      </c>
      <c r="F4" s="6">
        <v>2</v>
      </c>
      <c r="G4" s="6">
        <v>6</v>
      </c>
      <c r="H4" s="12">
        <v>2460</v>
      </c>
      <c r="I4" s="6" t="s">
        <v>23</v>
      </c>
    </row>
    <row r="5" spans="1:9" ht="45" x14ac:dyDescent="0.25">
      <c r="A5" s="5">
        <v>4</v>
      </c>
      <c r="B5" s="6" t="s">
        <v>32</v>
      </c>
      <c r="C5" s="6" t="s">
        <v>49</v>
      </c>
      <c r="D5" s="6" t="s">
        <v>53</v>
      </c>
      <c r="E5" s="6" t="s">
        <v>58</v>
      </c>
      <c r="F5" s="6">
        <v>2</v>
      </c>
      <c r="G5" s="6">
        <v>6</v>
      </c>
      <c r="H5" s="12" t="s">
        <v>31</v>
      </c>
      <c r="I5" s="6" t="s">
        <v>23</v>
      </c>
    </row>
    <row r="6" spans="1:9" ht="45" x14ac:dyDescent="0.25">
      <c r="A6" s="5">
        <v>5</v>
      </c>
      <c r="B6" s="6" t="s">
        <v>33</v>
      </c>
      <c r="C6" s="6" t="s">
        <v>50</v>
      </c>
      <c r="D6" s="6" t="s">
        <v>54</v>
      </c>
      <c r="E6" s="6" t="s">
        <v>59</v>
      </c>
      <c r="F6" s="6">
        <v>1</v>
      </c>
      <c r="G6" s="6">
        <v>3</v>
      </c>
      <c r="H6" s="12" t="s">
        <v>35</v>
      </c>
      <c r="I6" s="6"/>
    </row>
    <row r="7" spans="1:9" ht="45" x14ac:dyDescent="0.25">
      <c r="A7" s="5">
        <v>6</v>
      </c>
      <c r="B7" s="6" t="s">
        <v>44</v>
      </c>
      <c r="C7" s="6" t="s">
        <v>27</v>
      </c>
      <c r="D7" s="6" t="s">
        <v>28</v>
      </c>
      <c r="E7" s="6" t="s">
        <v>71</v>
      </c>
      <c r="F7" s="6">
        <v>1</v>
      </c>
      <c r="G7" s="6">
        <v>3</v>
      </c>
      <c r="H7" s="12">
        <v>6423</v>
      </c>
      <c r="I7" s="6"/>
    </row>
    <row r="8" spans="1:9" ht="75" x14ac:dyDescent="0.25">
      <c r="A8" s="5">
        <v>7</v>
      </c>
      <c r="B8" s="6" t="s">
        <v>34</v>
      </c>
      <c r="C8" s="6" t="s">
        <v>3</v>
      </c>
      <c r="D8" s="6" t="s">
        <v>8</v>
      </c>
      <c r="E8" s="6" t="s">
        <v>60</v>
      </c>
      <c r="F8" s="6">
        <v>2</v>
      </c>
      <c r="G8" s="6">
        <v>6</v>
      </c>
      <c r="H8" s="12" t="s">
        <v>47</v>
      </c>
      <c r="I8" s="6" t="s">
        <v>23</v>
      </c>
    </row>
    <row r="9" spans="1:9" ht="90" x14ac:dyDescent="0.25">
      <c r="A9" s="5">
        <v>8</v>
      </c>
      <c r="B9" s="9" t="s">
        <v>36</v>
      </c>
      <c r="C9" s="6" t="s">
        <v>10</v>
      </c>
      <c r="D9" s="6" t="s">
        <v>11</v>
      </c>
      <c r="E9" s="6" t="s">
        <v>62</v>
      </c>
      <c r="F9" s="6">
        <v>2</v>
      </c>
      <c r="G9" s="6">
        <v>6</v>
      </c>
      <c r="H9" s="12">
        <v>4580</v>
      </c>
      <c r="I9" s="6" t="s">
        <v>23</v>
      </c>
    </row>
    <row r="10" spans="1:9" ht="90" x14ac:dyDescent="0.25">
      <c r="A10" s="5">
        <v>8</v>
      </c>
      <c r="B10" s="9" t="s">
        <v>37</v>
      </c>
      <c r="C10" s="6" t="s">
        <v>10</v>
      </c>
      <c r="D10" s="6" t="s">
        <v>11</v>
      </c>
      <c r="E10" s="6" t="s">
        <v>63</v>
      </c>
      <c r="F10" s="6">
        <v>2</v>
      </c>
      <c r="G10" s="6">
        <v>6</v>
      </c>
      <c r="H10" s="12">
        <v>4600</v>
      </c>
      <c r="I10" s="6" t="s">
        <v>23</v>
      </c>
    </row>
    <row r="11" spans="1:9" ht="30" x14ac:dyDescent="0.25">
      <c r="A11" s="5">
        <v>9</v>
      </c>
      <c r="B11" s="6" t="s">
        <v>38</v>
      </c>
      <c r="C11" s="6" t="s">
        <v>12</v>
      </c>
      <c r="D11" s="6" t="s">
        <v>13</v>
      </c>
      <c r="E11" s="6" t="s">
        <v>64</v>
      </c>
      <c r="F11" s="6">
        <v>1</v>
      </c>
      <c r="G11" s="6">
        <v>3</v>
      </c>
      <c r="H11" s="12">
        <v>5522</v>
      </c>
      <c r="I11" s="6"/>
    </row>
    <row r="12" spans="1:9" ht="30" x14ac:dyDescent="0.25">
      <c r="A12" s="5">
        <v>10</v>
      </c>
      <c r="B12" s="6" t="s">
        <v>41</v>
      </c>
      <c r="C12" s="6" t="s">
        <v>16</v>
      </c>
      <c r="D12" s="6" t="s">
        <v>17</v>
      </c>
      <c r="E12" s="6" t="s">
        <v>66</v>
      </c>
      <c r="F12" s="6">
        <v>1</v>
      </c>
      <c r="G12" s="6">
        <v>3</v>
      </c>
      <c r="H12" s="12">
        <v>3706</v>
      </c>
      <c r="I12" s="6"/>
    </row>
    <row r="13" spans="1:9" ht="60" x14ac:dyDescent="0.25">
      <c r="A13" s="10">
        <v>11</v>
      </c>
      <c r="B13" s="6" t="s">
        <v>39</v>
      </c>
      <c r="C13" s="6" t="s">
        <v>14</v>
      </c>
      <c r="D13" s="6" t="s">
        <v>15</v>
      </c>
      <c r="E13" s="6" t="s">
        <v>65</v>
      </c>
      <c r="F13" s="6">
        <v>1</v>
      </c>
      <c r="G13" s="6">
        <v>3</v>
      </c>
      <c r="H13" s="12">
        <v>4579</v>
      </c>
      <c r="I13" s="6"/>
    </row>
    <row r="14" spans="1:9" ht="60" x14ac:dyDescent="0.25">
      <c r="A14" s="10">
        <v>12</v>
      </c>
      <c r="B14" s="6" t="s">
        <v>40</v>
      </c>
      <c r="C14" s="6" t="s">
        <v>18</v>
      </c>
      <c r="D14" s="6" t="s">
        <v>15</v>
      </c>
      <c r="E14" s="6" t="s">
        <v>67</v>
      </c>
      <c r="F14" s="6">
        <v>1</v>
      </c>
      <c r="G14" s="6">
        <v>3</v>
      </c>
      <c r="H14" s="12">
        <v>4599</v>
      </c>
      <c r="I14" s="6"/>
    </row>
    <row r="15" spans="1:9" ht="30" x14ac:dyDescent="0.25">
      <c r="A15" s="10">
        <v>13</v>
      </c>
      <c r="B15" s="6" t="s">
        <v>42</v>
      </c>
      <c r="C15" s="6" t="s">
        <v>19</v>
      </c>
      <c r="D15" s="6" t="s">
        <v>20</v>
      </c>
      <c r="E15" s="6" t="s">
        <v>68</v>
      </c>
      <c r="F15" s="6">
        <v>1</v>
      </c>
      <c r="G15" s="6">
        <v>3</v>
      </c>
      <c r="H15" s="12">
        <v>3025</v>
      </c>
      <c r="I15" s="6"/>
    </row>
    <row r="16" spans="1:9" ht="45" x14ac:dyDescent="0.25">
      <c r="A16" s="5">
        <v>14</v>
      </c>
      <c r="B16" s="6" t="s">
        <v>43</v>
      </c>
      <c r="C16" s="6" t="s">
        <v>4</v>
      </c>
      <c r="D16" s="6" t="s">
        <v>22</v>
      </c>
      <c r="E16" s="6" t="s">
        <v>69</v>
      </c>
      <c r="F16" s="6">
        <v>2</v>
      </c>
      <c r="G16" s="6">
        <v>6</v>
      </c>
      <c r="H16" s="12">
        <v>4635</v>
      </c>
      <c r="I16" s="6" t="s">
        <v>23</v>
      </c>
    </row>
    <row r="17" spans="1:9" ht="315" x14ac:dyDescent="0.25">
      <c r="A17" s="5">
        <v>15</v>
      </c>
      <c r="B17" s="6" t="s">
        <v>73</v>
      </c>
      <c r="C17" s="6" t="s">
        <v>24</v>
      </c>
      <c r="D17" s="6" t="s">
        <v>25</v>
      </c>
      <c r="E17" s="6" t="s">
        <v>70</v>
      </c>
      <c r="F17" s="6">
        <v>1</v>
      </c>
      <c r="G17" s="6">
        <v>3</v>
      </c>
      <c r="H17" s="12">
        <v>5789</v>
      </c>
      <c r="I17" s="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Versiunea 1</vt:lpstr>
      <vt:lpstr>Versiunea 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2026-04-23T10:13:40Z</dcterms:modified>
</cp:coreProperties>
</file>