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\transfer\LICITATII SI ACHIZITII PUBLICE\ACORD CADRU SPATII VERZI 2026-2029\"/>
    </mc:Choice>
  </mc:AlternateContent>
  <xr:revisionPtr revIDLastSave="0" documentId="8_{E9486AA2-B830-492A-8229-7ED2027E9E94}" xr6:coauthVersionLast="47" xr6:coauthVersionMax="47" xr10:uidLastSave="{00000000-0000-0000-0000-000000000000}"/>
  <bookViews>
    <workbookView xWindow="-120" yWindow="-120" windowWidth="29040" windowHeight="15990" tabRatio="964" xr2:uid="{1D7D3AE0-CCCE-4057-9118-4B65C22B6C85}"/>
  </bookViews>
  <sheets>
    <sheet name="Cant. min și max ctr. sbscv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6" l="1"/>
  <c r="I19" i="6"/>
  <c r="I12" i="6"/>
  <c r="I11" i="6"/>
  <c r="E11" i="6"/>
  <c r="I10" i="6"/>
  <c r="I8" i="6"/>
  <c r="E8" i="6"/>
  <c r="I7" i="6"/>
  <c r="E7" i="6"/>
  <c r="I6" i="6"/>
  <c r="E6" i="6"/>
  <c r="I5" i="6"/>
  <c r="E5" i="6"/>
  <c r="H19" i="6" l="1"/>
  <c r="I20" i="6"/>
  <c r="I21" i="6"/>
  <c r="H20" i="6"/>
  <c r="H5" i="6" l="1"/>
  <c r="K5" i="6"/>
  <c r="L5" i="6" s="1"/>
  <c r="H6" i="6"/>
  <c r="K6" i="6"/>
  <c r="L6" i="6"/>
  <c r="H7" i="6"/>
  <c r="K7" i="6"/>
  <c r="L7" i="6" s="1"/>
  <c r="H8" i="6"/>
  <c r="K8" i="6"/>
  <c r="H9" i="6"/>
  <c r="I9" i="6"/>
  <c r="K9" i="6"/>
  <c r="H10" i="6"/>
  <c r="L10" i="6"/>
  <c r="K10" i="6"/>
  <c r="H11" i="6"/>
  <c r="K11" i="6"/>
  <c r="L11" i="6" s="1"/>
  <c r="H12" i="6"/>
  <c r="K12" i="6"/>
  <c r="H13" i="6"/>
  <c r="I13" i="6"/>
  <c r="K13" i="6"/>
  <c r="H14" i="6"/>
  <c r="I14" i="6"/>
  <c r="K14" i="6"/>
  <c r="H15" i="6"/>
  <c r="K15" i="6"/>
  <c r="L15" i="6" s="1"/>
  <c r="H16" i="6"/>
  <c r="K16" i="6"/>
  <c r="L16" i="6" s="1"/>
  <c r="H17" i="6"/>
  <c r="K17" i="6"/>
  <c r="L17" i="6"/>
  <c r="H18" i="6"/>
  <c r="K18" i="6"/>
  <c r="L18" i="6" s="1"/>
  <c r="K19" i="6"/>
  <c r="L19" i="6" s="1"/>
  <c r="K20" i="6"/>
  <c r="L20" i="6"/>
  <c r="H21" i="6"/>
  <c r="K21" i="6"/>
  <c r="L21" i="6" s="1"/>
  <c r="H22" i="6"/>
  <c r="K22" i="6"/>
  <c r="L22" i="6"/>
  <c r="H23" i="6"/>
  <c r="K23" i="6"/>
  <c r="H24" i="6"/>
  <c r="K24" i="6"/>
  <c r="L24" i="6" s="1"/>
  <c r="H25" i="6"/>
  <c r="K25" i="6"/>
  <c r="L25" i="6"/>
  <c r="H26" i="6"/>
  <c r="K26" i="6"/>
  <c r="L26" i="6"/>
  <c r="H27" i="6"/>
  <c r="K27" i="6"/>
  <c r="L27" i="6" s="1"/>
  <c r="H28" i="6"/>
  <c r="K28" i="6"/>
  <c r="L28" i="6" s="1"/>
  <c r="H29" i="6"/>
  <c r="I29" i="6"/>
  <c r="L29" i="6" s="1"/>
  <c r="K29" i="6"/>
  <c r="H30" i="6"/>
  <c r="K30" i="6"/>
  <c r="L30" i="6" s="1"/>
  <c r="H31" i="6"/>
  <c r="K31" i="6"/>
  <c r="L31" i="6"/>
  <c r="H32" i="6"/>
  <c r="K32" i="6"/>
  <c r="L32" i="6" s="1"/>
  <c r="H33" i="6"/>
  <c r="K33" i="6"/>
  <c r="L33" i="6" s="1"/>
  <c r="H34" i="6"/>
  <c r="K34" i="6"/>
  <c r="L34" i="6" s="1"/>
  <c r="H35" i="6"/>
  <c r="K35" i="6"/>
  <c r="L35" i="6" s="1"/>
  <c r="H36" i="6"/>
  <c r="K36" i="6"/>
  <c r="L36" i="6" s="1"/>
  <c r="H37" i="6"/>
  <c r="K37" i="6"/>
  <c r="L37" i="6" s="1"/>
  <c r="H38" i="6"/>
  <c r="K38" i="6"/>
  <c r="L38" i="6" s="1"/>
  <c r="H39" i="6"/>
  <c r="K39" i="6"/>
  <c r="L39" i="6"/>
  <c r="H40" i="6"/>
  <c r="K40" i="6"/>
  <c r="L40" i="6" s="1"/>
  <c r="H41" i="6"/>
  <c r="K41" i="6"/>
  <c r="L41" i="6" s="1"/>
  <c r="H42" i="6"/>
  <c r="K42" i="6"/>
  <c r="L42" i="6"/>
  <c r="H43" i="6"/>
  <c r="K43" i="6"/>
  <c r="L43" i="6" s="1"/>
  <c r="H44" i="6"/>
  <c r="K44" i="6"/>
  <c r="L44" i="6" s="1"/>
  <c r="H45" i="6"/>
  <c r="K45" i="6"/>
  <c r="L45" i="6" s="1"/>
  <c r="H46" i="6"/>
  <c r="K46" i="6"/>
  <c r="L46" i="6" s="1"/>
  <c r="H47" i="6"/>
  <c r="K47" i="6"/>
  <c r="L47" i="6" s="1"/>
  <c r="H48" i="6"/>
  <c r="K48" i="6"/>
  <c r="L48" i="6" s="1"/>
  <c r="H49" i="6"/>
  <c r="K49" i="6"/>
  <c r="L49" i="6" s="1"/>
  <c r="H50" i="6"/>
  <c r="K50" i="6"/>
  <c r="L50" i="6" s="1"/>
  <c r="H51" i="6"/>
  <c r="K51" i="6"/>
  <c r="L51" i="6"/>
  <c r="L13" i="6" l="1"/>
  <c r="L14" i="6"/>
  <c r="L8" i="6"/>
  <c r="L9" i="6"/>
  <c r="I23" i="6"/>
  <c r="L23" i="6" s="1"/>
  <c r="L12" i="6"/>
  <c r="H52" i="6"/>
  <c r="L52" i="6" l="1"/>
</calcChain>
</file>

<file path=xl/sharedStrings.xml><?xml version="1.0" encoding="utf-8"?>
<sst xmlns="http://schemas.openxmlformats.org/spreadsheetml/2006/main" count="111" uniqueCount="67">
  <si>
    <t>mp</t>
  </si>
  <si>
    <t>Îndepărtat frunze și crengi</t>
  </si>
  <si>
    <t>Dezgropat, îngropat și tuns trandafiri</t>
  </si>
  <si>
    <t>buc</t>
  </si>
  <si>
    <t>ml</t>
  </si>
  <si>
    <t>Erbicidări</t>
  </si>
  <si>
    <t>Tăieri de formare la arbuști &lt; 1,5 m, adunat crengi în grămezi, transport</t>
  </si>
  <si>
    <t>Tăieri de formare la arbuști &gt; 1,5 m, adunat crengi în grămezi, transport</t>
  </si>
  <si>
    <t>Tăierea arbuștilor</t>
  </si>
  <si>
    <t>Reducere gard viu</t>
  </si>
  <si>
    <t>Cosirea cu discul a suprafețelor cu vegetație</t>
  </si>
  <si>
    <t>Udat din cisternă flori în straturi, lăzi ornamentale, vegetația din aliniamente stradale, arbori, arbuști</t>
  </si>
  <si>
    <t>Achiziție pământ vegetal fertil în vederea așternerii</t>
  </si>
  <si>
    <t>mc</t>
  </si>
  <si>
    <t>Amenajare cu pietriș mozaic</t>
  </si>
  <si>
    <t>Așternere pământ vegetal fertil în vederea amenajării</t>
  </si>
  <si>
    <t>Gazonare</t>
  </si>
  <si>
    <t>Mulcirea solului</t>
  </si>
  <si>
    <t>Ore lucru nenormate efectuate de grădinari ( refăcut distrugeri, replantat flori vandalizate, etc. )</t>
  </si>
  <si>
    <t>ore</t>
  </si>
  <si>
    <t>Estimarea cantităților minime și maxime care ar putea fi solicitate pe baza unui contract subsecvent</t>
  </si>
  <si>
    <t>Nr. crt.</t>
  </si>
  <si>
    <t>Denumire articol</t>
  </si>
  <si>
    <t>U.M.</t>
  </si>
  <si>
    <t>MINIM</t>
  </si>
  <si>
    <t>MAXIM</t>
  </si>
  <si>
    <t xml:space="preserve">Cosire mecanică a gazonului cu evacuare resturi </t>
  </si>
  <si>
    <t>Cantitatea</t>
  </si>
  <si>
    <t>Frecvența pe an</t>
  </si>
  <si>
    <t xml:space="preserve">Cantitatea </t>
  </si>
  <si>
    <t>Tuns gard viu cu evacuare resturi</t>
  </si>
  <si>
    <t>Preț unitar fără TVA         ( lei/UM)</t>
  </si>
  <si>
    <t>Preț total fără TVA</t>
  </si>
  <si>
    <t xml:space="preserve">Plivit buruieni </t>
  </si>
  <si>
    <t xml:space="preserve">Mobilizat teren </t>
  </si>
  <si>
    <t>Administrarea îngrășămintelor chimice pentru plante</t>
  </si>
  <si>
    <t>Îndepărtat flori trecute și lăstari lacomi la trandafiri</t>
  </si>
  <si>
    <t>Îndepărtat flori trecute / inflorescențelor uscate</t>
  </si>
  <si>
    <t>100 mp</t>
  </si>
  <si>
    <t xml:space="preserve">Udat de la hidranți sau guri de stropire flori în straturi, gazon, trandafiri, arbori, arbuști </t>
  </si>
  <si>
    <t>Tratamente fitosanitare la arbori și arbuști</t>
  </si>
  <si>
    <t>Tratamente fitosanitare la plante</t>
  </si>
  <si>
    <t>Tratamente fitosanitare la gard viu</t>
  </si>
  <si>
    <t>Achiziție și plantat arbuști -conifere de talie mică- specii conf. Anexa nr. 1</t>
  </si>
  <si>
    <t>Achiziție și plantat arbuști -conifere de talie medie- specii conf. Anexa nr. 1</t>
  </si>
  <si>
    <t>Achiziție și plantat arbuști -conifere de talie mare- specii conf. Anexa nr. 1</t>
  </si>
  <si>
    <t>Achiziție și plantat arbuști -foioase de talie mică- specii conf. Anexa nr. 1</t>
  </si>
  <si>
    <t>Achiziție și plantat arbuști -foioase de talie medie- specii conf. Anexa nr. 1</t>
  </si>
  <si>
    <t>Achiziție și plantat arbuști -foioase de talie mare- specii conf. Anexa nr. 1</t>
  </si>
  <si>
    <t>ANEXA NR. 2 la CAIETUL DE SARCINI privind Întreținerea și amenajarea spațiilor verzi în municipiul Câmpulung Moldovenesc</t>
  </si>
  <si>
    <t>Achiziție și plantat arbuști veșnic verzi- talie mică -specii conf. Anexa nr. 1</t>
  </si>
  <si>
    <t>Achiziție și plantat arbori -conifere de talie mică- specii conf. Anexa nr. 1</t>
  </si>
  <si>
    <t>Achiziție și plantat arbori -conifere de talie medie- specii conf. Anexa nr. 1</t>
  </si>
  <si>
    <t>Achiziție și plantat arbori -conifere de talie mare- specii conf. Anexa nr. 1</t>
  </si>
  <si>
    <t>Achiziție și plantat arbori -foioase de talie mică- specii conf. Anexa nr. 1</t>
  </si>
  <si>
    <t>Achiziție și plantat arbori -foioase de talie medie- specii conf. Anexa nr. 1</t>
  </si>
  <si>
    <t>Achiziție și plantat arbori -foioase de talie mare- specii conf. Anexa nr. 1</t>
  </si>
  <si>
    <t>Achiziție și plantat flori anuale, în ghivece de min. 9 cm , înflorite – specii conf. Anexa nr. 1</t>
  </si>
  <si>
    <t>Achiziție și plantat flori anuale , în vase de min. 12 cm , înflorite – specii conf. Anexa nr. 1</t>
  </si>
  <si>
    <t>Achiziție și plantat flori curgătoare, în vase de min. 12 cm , înflorite – specii conf. Anexa nr. 1</t>
  </si>
  <si>
    <t>Achiziție și plantat flori bienale, înflorite – specii conf. Anexa nr. 1</t>
  </si>
  <si>
    <t>Achiziție și plantat flori perene, înflorite – specii conf. Anexa nr. 1</t>
  </si>
  <si>
    <t>Achiziție și plantat trandafiri cu rădăcină nudă/ la ghiveci– specii conf. Anexa nr. 1</t>
  </si>
  <si>
    <t>Achziție și plantare gard viu– specii conf. Anexa nr. 1</t>
  </si>
  <si>
    <t>TOTAL MINIM</t>
  </si>
  <si>
    <t>TOTAL MAXIM</t>
  </si>
  <si>
    <t>Achiziție și plantat arbuști veșnic verzi- talie medie -specii conf. Anexa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</si>
</sst>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/>
    <xf numFmtId="1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2" fontId="0" fillId="0" borderId="28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/>
    <xf numFmtId="0" fontId="0" fillId="0" borderId="4" xfId="0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2" fontId="0" fillId="0" borderId="3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right" vertical="center"/>
    </xf>
    <xf numFmtId="1" fontId="2" fillId="3" borderId="16" xfId="0" applyNumberFormat="1" applyFont="1" applyFill="1" applyBorder="1" applyAlignment="1">
      <alignment horizontal="right" vertical="center"/>
    </xf>
    <xf numFmtId="1" fontId="2" fillId="3" borderId="17" xfId="0" applyNumberFormat="1" applyFont="1" applyFill="1" applyBorder="1" applyAlignment="1">
      <alignment horizontal="right" vertical="center"/>
    </xf>
    <xf numFmtId="1" fontId="2" fillId="3" borderId="3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A8FC5B42-B550-46C7-9B74-78D0ABF8A4A0}"/>
    <cellStyle name="Normal 2 2" xfId="2" xr:uid="{4112A2FD-AEB1-455C-809F-410E9FB41DA2}"/>
  </cellStyles>
  <dxfs count="0"/>
  <tableStyles count="0" defaultTableStyle="TableStyleMedium2" defaultPivotStyle="PivotStyleLight16"/>
  <colors>
    <mruColors>
      <color rgb="FF00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E5F7-2EDC-448D-B68C-1BBB54BB9BB0}">
  <sheetPr>
    <pageSetUpPr fitToPage="1"/>
  </sheetPr>
  <dimension ref="B1:O52"/>
  <sheetViews>
    <sheetView tabSelected="1" topLeftCell="A13" workbookViewId="0">
      <selection activeCell="N9" sqref="N9"/>
    </sheetView>
  </sheetViews>
  <sheetFormatPr defaultRowHeight="15" x14ac:dyDescent="0.25"/>
  <cols>
    <col min="1" max="1" width="5.5703125" customWidth="1"/>
    <col min="2" max="2" width="5.85546875" customWidth="1"/>
    <col min="3" max="3" width="49.140625" style="1" customWidth="1"/>
    <col min="4" max="4" width="5.7109375" style="2" customWidth="1"/>
    <col min="5" max="5" width="10.42578125" style="5" customWidth="1"/>
    <col min="6" max="6" width="9.5703125" style="5" customWidth="1"/>
    <col min="7" max="8" width="11.42578125" style="2" customWidth="1"/>
    <col min="9" max="9" width="10.5703125" style="5" customWidth="1"/>
    <col min="10" max="10" width="9.7109375" style="5" customWidth="1"/>
    <col min="11" max="11" width="11.42578125" style="2" customWidth="1"/>
    <col min="12" max="12" width="10.85546875" customWidth="1"/>
    <col min="13" max="13" width="9.5703125" bestFit="1" customWidth="1"/>
    <col min="15" max="15" width="9.5703125" bestFit="1" customWidth="1"/>
  </cols>
  <sheetData>
    <row r="1" spans="2:13" ht="34.5" customHeight="1" thickBot="1" x14ac:dyDescent="0.3">
      <c r="B1" s="55" t="s">
        <v>49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3" ht="25.5" customHeight="1" thickBot="1" x14ac:dyDescent="0.3">
      <c r="B2" s="62" t="s">
        <v>20</v>
      </c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2:13" ht="45" customHeight="1" x14ac:dyDescent="0.25">
      <c r="B3" s="56" t="s">
        <v>21</v>
      </c>
      <c r="C3" s="58" t="s">
        <v>22</v>
      </c>
      <c r="D3" s="60" t="s">
        <v>23</v>
      </c>
      <c r="E3" s="8" t="s">
        <v>27</v>
      </c>
      <c r="F3" s="26" t="s">
        <v>28</v>
      </c>
      <c r="G3" s="9" t="s">
        <v>31</v>
      </c>
      <c r="H3" s="10" t="s">
        <v>32</v>
      </c>
      <c r="I3" s="8" t="s">
        <v>29</v>
      </c>
      <c r="J3" s="26" t="s">
        <v>28</v>
      </c>
      <c r="K3" s="9" t="s">
        <v>31</v>
      </c>
      <c r="L3" s="10" t="s">
        <v>32</v>
      </c>
    </row>
    <row r="4" spans="2:13" ht="15" customHeight="1" thickBot="1" x14ac:dyDescent="0.3">
      <c r="B4" s="57"/>
      <c r="C4" s="59"/>
      <c r="D4" s="61"/>
      <c r="E4" s="43" t="s">
        <v>24</v>
      </c>
      <c r="F4" s="44"/>
      <c r="G4" s="44"/>
      <c r="H4" s="45"/>
      <c r="I4" s="43" t="s">
        <v>25</v>
      </c>
      <c r="J4" s="44"/>
      <c r="K4" s="44"/>
      <c r="L4" s="45"/>
    </row>
    <row r="5" spans="2:13" x14ac:dyDescent="0.25">
      <c r="B5" s="42">
        <v>1</v>
      </c>
      <c r="C5" s="14" t="s">
        <v>26</v>
      </c>
      <c r="D5" s="42" t="s">
        <v>0</v>
      </c>
      <c r="E5" s="41">
        <f>56200*F5</f>
        <v>56200</v>
      </c>
      <c r="F5" s="39">
        <v>1</v>
      </c>
      <c r="G5" s="6">
        <v>0</v>
      </c>
      <c r="H5" s="24">
        <f t="shared" ref="H5:H51" si="0">E5*G5</f>
        <v>0</v>
      </c>
      <c r="I5" s="40">
        <f>E5*J5</f>
        <v>337200</v>
      </c>
      <c r="J5" s="39">
        <v>6</v>
      </c>
      <c r="K5" s="6">
        <f t="shared" ref="K5:K51" si="1">G5</f>
        <v>0</v>
      </c>
      <c r="L5" s="38">
        <f t="shared" ref="L5:L51" si="2">I5*K5</f>
        <v>0</v>
      </c>
      <c r="M5" s="7"/>
    </row>
    <row r="6" spans="2:13" x14ac:dyDescent="0.25">
      <c r="B6" s="16">
        <v>2</v>
      </c>
      <c r="C6" s="15" t="s">
        <v>1</v>
      </c>
      <c r="D6" s="16" t="s">
        <v>0</v>
      </c>
      <c r="E6" s="11">
        <f>16450*F6</f>
        <v>16450</v>
      </c>
      <c r="F6" s="3">
        <v>1</v>
      </c>
      <c r="G6" s="4">
        <v>0</v>
      </c>
      <c r="H6" s="24">
        <f t="shared" si="0"/>
        <v>0</v>
      </c>
      <c r="I6" s="12">
        <f>16450*J6</f>
        <v>65800</v>
      </c>
      <c r="J6" s="3">
        <v>4</v>
      </c>
      <c r="K6" s="4">
        <f t="shared" si="1"/>
        <v>0</v>
      </c>
      <c r="L6" s="13">
        <f t="shared" si="2"/>
        <v>0</v>
      </c>
    </row>
    <row r="7" spans="2:13" x14ac:dyDescent="0.25">
      <c r="B7" s="42">
        <v>3</v>
      </c>
      <c r="C7" s="15" t="s">
        <v>34</v>
      </c>
      <c r="D7" s="16" t="s">
        <v>0</v>
      </c>
      <c r="E7" s="11">
        <f>7780*F7</f>
        <v>7780</v>
      </c>
      <c r="F7" s="3">
        <v>1</v>
      </c>
      <c r="G7" s="4">
        <v>0</v>
      </c>
      <c r="H7" s="24">
        <f t="shared" si="0"/>
        <v>0</v>
      </c>
      <c r="I7" s="12">
        <f xml:space="preserve"> 7780*J7</f>
        <v>31120</v>
      </c>
      <c r="J7" s="3">
        <v>4</v>
      </c>
      <c r="K7" s="4">
        <f t="shared" si="1"/>
        <v>0</v>
      </c>
      <c r="L7" s="13">
        <f t="shared" si="2"/>
        <v>0</v>
      </c>
      <c r="M7" s="7"/>
    </row>
    <row r="8" spans="2:13" x14ac:dyDescent="0.25">
      <c r="B8" s="16">
        <v>4</v>
      </c>
      <c r="C8" s="15" t="s">
        <v>33</v>
      </c>
      <c r="D8" s="16" t="s">
        <v>0</v>
      </c>
      <c r="E8" s="11">
        <f>7780*F8</f>
        <v>7780</v>
      </c>
      <c r="F8" s="3">
        <v>1</v>
      </c>
      <c r="G8" s="4">
        <v>0</v>
      </c>
      <c r="H8" s="24">
        <f t="shared" si="0"/>
        <v>0</v>
      </c>
      <c r="I8" s="12">
        <f xml:space="preserve"> 7780*J8</f>
        <v>31120</v>
      </c>
      <c r="J8" s="3">
        <v>4</v>
      </c>
      <c r="K8" s="4">
        <f t="shared" si="1"/>
        <v>0</v>
      </c>
      <c r="L8" s="13">
        <f t="shared" si="2"/>
        <v>0</v>
      </c>
    </row>
    <row r="9" spans="2:13" x14ac:dyDescent="0.25">
      <c r="B9" s="42">
        <v>5</v>
      </c>
      <c r="C9" s="15" t="s">
        <v>2</v>
      </c>
      <c r="D9" s="16" t="s">
        <v>0</v>
      </c>
      <c r="E9" s="11">
        <v>4200</v>
      </c>
      <c r="F9" s="3">
        <v>1</v>
      </c>
      <c r="G9" s="4">
        <v>0</v>
      </c>
      <c r="H9" s="24">
        <f t="shared" si="0"/>
        <v>0</v>
      </c>
      <c r="I9" s="12">
        <f>E9*2</f>
        <v>8400</v>
      </c>
      <c r="J9" s="3">
        <v>2</v>
      </c>
      <c r="K9" s="4">
        <f t="shared" si="1"/>
        <v>0</v>
      </c>
      <c r="L9" s="13">
        <f t="shared" si="2"/>
        <v>0</v>
      </c>
    </row>
    <row r="10" spans="2:13" x14ac:dyDescent="0.25">
      <c r="B10" s="16">
        <v>6</v>
      </c>
      <c r="C10" s="15" t="s">
        <v>36</v>
      </c>
      <c r="D10" s="16" t="s">
        <v>0</v>
      </c>
      <c r="E10" s="11">
        <v>4100</v>
      </c>
      <c r="F10" s="3">
        <v>1</v>
      </c>
      <c r="G10" s="4">
        <v>0</v>
      </c>
      <c r="H10" s="24">
        <f t="shared" si="0"/>
        <v>0</v>
      </c>
      <c r="I10" s="12">
        <f>E10*J10</f>
        <v>16400</v>
      </c>
      <c r="J10" s="3">
        <v>4</v>
      </c>
      <c r="K10" s="4">
        <f t="shared" si="1"/>
        <v>0</v>
      </c>
      <c r="L10" s="13">
        <f t="shared" si="2"/>
        <v>0</v>
      </c>
    </row>
    <row r="11" spans="2:13" x14ac:dyDescent="0.25">
      <c r="B11" s="42">
        <v>7</v>
      </c>
      <c r="C11" s="15" t="s">
        <v>37</v>
      </c>
      <c r="D11" s="16" t="s">
        <v>0</v>
      </c>
      <c r="E11" s="11">
        <f>3600*F11</f>
        <v>3600</v>
      </c>
      <c r="F11" s="3">
        <v>1</v>
      </c>
      <c r="G11" s="4">
        <v>0</v>
      </c>
      <c r="H11" s="24">
        <f t="shared" si="0"/>
        <v>0</v>
      </c>
      <c r="I11" s="12">
        <f>3600*J11</f>
        <v>14400</v>
      </c>
      <c r="J11" s="3">
        <v>4</v>
      </c>
      <c r="K11" s="4">
        <f t="shared" si="1"/>
        <v>0</v>
      </c>
      <c r="L11" s="13">
        <f t="shared" si="2"/>
        <v>0</v>
      </c>
    </row>
    <row r="12" spans="2:13" ht="17.25" customHeight="1" x14ac:dyDescent="0.25">
      <c r="B12" s="16">
        <v>8</v>
      </c>
      <c r="C12" s="15" t="s">
        <v>35</v>
      </c>
      <c r="D12" s="16" t="s">
        <v>3</v>
      </c>
      <c r="E12" s="11">
        <v>3000</v>
      </c>
      <c r="F12" s="3">
        <v>1</v>
      </c>
      <c r="G12" s="4">
        <v>0</v>
      </c>
      <c r="H12" s="24">
        <f t="shared" si="0"/>
        <v>0</v>
      </c>
      <c r="I12" s="12">
        <f>7100*J12</f>
        <v>28400</v>
      </c>
      <c r="J12" s="3">
        <v>4</v>
      </c>
      <c r="K12" s="4">
        <f t="shared" si="1"/>
        <v>0</v>
      </c>
      <c r="L12" s="13">
        <f t="shared" si="2"/>
        <v>0</v>
      </c>
    </row>
    <row r="13" spans="2:13" x14ac:dyDescent="0.25">
      <c r="B13" s="42">
        <v>9</v>
      </c>
      <c r="C13" s="15" t="s">
        <v>30</v>
      </c>
      <c r="D13" s="16" t="s">
        <v>4</v>
      </c>
      <c r="E13" s="11">
        <v>2000</v>
      </c>
      <c r="F13" s="3">
        <v>1</v>
      </c>
      <c r="G13" s="4">
        <v>0</v>
      </c>
      <c r="H13" s="24">
        <f t="shared" si="0"/>
        <v>0</v>
      </c>
      <c r="I13" s="12">
        <f>E13*J13</f>
        <v>4000</v>
      </c>
      <c r="J13" s="3">
        <v>2</v>
      </c>
      <c r="K13" s="4">
        <f t="shared" si="1"/>
        <v>0</v>
      </c>
      <c r="L13" s="13">
        <f t="shared" si="2"/>
        <v>0</v>
      </c>
    </row>
    <row r="14" spans="2:13" x14ac:dyDescent="0.25">
      <c r="B14" s="16">
        <v>10</v>
      </c>
      <c r="C14" s="15" t="s">
        <v>5</v>
      </c>
      <c r="D14" s="16" t="s">
        <v>0</v>
      </c>
      <c r="E14" s="11">
        <v>4200</v>
      </c>
      <c r="F14" s="3">
        <v>1</v>
      </c>
      <c r="G14" s="4">
        <v>0</v>
      </c>
      <c r="H14" s="24">
        <f t="shared" si="0"/>
        <v>0</v>
      </c>
      <c r="I14" s="12">
        <f>E14*J14</f>
        <v>8400</v>
      </c>
      <c r="J14" s="3">
        <v>2</v>
      </c>
      <c r="K14" s="4">
        <f t="shared" si="1"/>
        <v>0</v>
      </c>
      <c r="L14" s="13">
        <f t="shared" si="2"/>
        <v>0</v>
      </c>
    </row>
    <row r="15" spans="2:13" ht="30" x14ac:dyDescent="0.25">
      <c r="B15" s="42">
        <v>11</v>
      </c>
      <c r="C15" s="15" t="s">
        <v>6</v>
      </c>
      <c r="D15" s="16" t="s">
        <v>3</v>
      </c>
      <c r="E15" s="11">
        <v>15</v>
      </c>
      <c r="F15" s="3">
        <v>1</v>
      </c>
      <c r="G15" s="4">
        <v>0</v>
      </c>
      <c r="H15" s="24">
        <f t="shared" si="0"/>
        <v>0</v>
      </c>
      <c r="I15" s="12">
        <v>40</v>
      </c>
      <c r="J15" s="3">
        <v>2</v>
      </c>
      <c r="K15" s="4">
        <f t="shared" si="1"/>
        <v>0</v>
      </c>
      <c r="L15" s="13">
        <f t="shared" si="2"/>
        <v>0</v>
      </c>
    </row>
    <row r="16" spans="2:13" ht="30" x14ac:dyDescent="0.25">
      <c r="B16" s="16">
        <v>12</v>
      </c>
      <c r="C16" s="15" t="s">
        <v>7</v>
      </c>
      <c r="D16" s="16" t="s">
        <v>3</v>
      </c>
      <c r="E16" s="11">
        <v>15</v>
      </c>
      <c r="F16" s="3">
        <v>1</v>
      </c>
      <c r="G16" s="4">
        <v>0</v>
      </c>
      <c r="H16" s="24">
        <f t="shared" si="0"/>
        <v>0</v>
      </c>
      <c r="I16" s="12">
        <v>45</v>
      </c>
      <c r="J16" s="3">
        <v>2</v>
      </c>
      <c r="K16" s="4">
        <f t="shared" si="1"/>
        <v>0</v>
      </c>
      <c r="L16" s="13">
        <f t="shared" si="2"/>
        <v>0</v>
      </c>
    </row>
    <row r="17" spans="2:13" x14ac:dyDescent="0.25">
      <c r="B17" s="42">
        <v>13</v>
      </c>
      <c r="C17" s="15" t="s">
        <v>8</v>
      </c>
      <c r="D17" s="16" t="s">
        <v>3</v>
      </c>
      <c r="E17" s="11">
        <v>0</v>
      </c>
      <c r="F17" s="3">
        <v>1</v>
      </c>
      <c r="G17" s="4">
        <v>0</v>
      </c>
      <c r="H17" s="24">
        <f t="shared" si="0"/>
        <v>0</v>
      </c>
      <c r="I17" s="12">
        <v>30</v>
      </c>
      <c r="J17" s="3">
        <v>1</v>
      </c>
      <c r="K17" s="4">
        <f t="shared" si="1"/>
        <v>0</v>
      </c>
      <c r="L17" s="13">
        <f t="shared" si="2"/>
        <v>0</v>
      </c>
    </row>
    <row r="18" spans="2:13" x14ac:dyDescent="0.25">
      <c r="B18" s="16">
        <v>14</v>
      </c>
      <c r="C18" s="15" t="s">
        <v>9</v>
      </c>
      <c r="D18" s="16" t="s">
        <v>4</v>
      </c>
      <c r="E18" s="11">
        <v>70</v>
      </c>
      <c r="F18" s="3">
        <v>1</v>
      </c>
      <c r="G18" s="4">
        <v>0</v>
      </c>
      <c r="H18" s="24">
        <f t="shared" si="0"/>
        <v>0</v>
      </c>
      <c r="I18" s="12">
        <v>250</v>
      </c>
      <c r="J18" s="3">
        <v>1</v>
      </c>
      <c r="K18" s="4">
        <f t="shared" si="1"/>
        <v>0</v>
      </c>
      <c r="L18" s="13">
        <f t="shared" si="2"/>
        <v>0</v>
      </c>
    </row>
    <row r="19" spans="2:13" x14ac:dyDescent="0.25">
      <c r="B19" s="42">
        <v>15</v>
      </c>
      <c r="C19" s="15" t="s">
        <v>10</v>
      </c>
      <c r="D19" s="16" t="s">
        <v>0</v>
      </c>
      <c r="E19" s="11">
        <v>1000</v>
      </c>
      <c r="F19" s="3">
        <v>1</v>
      </c>
      <c r="G19" s="4">
        <v>0</v>
      </c>
      <c r="H19" s="24">
        <f t="shared" si="0"/>
        <v>0</v>
      </c>
      <c r="I19" s="12">
        <f>E19*J19</f>
        <v>6000</v>
      </c>
      <c r="J19" s="3">
        <v>6</v>
      </c>
      <c r="K19" s="4">
        <f t="shared" si="1"/>
        <v>0</v>
      </c>
      <c r="L19" s="13">
        <f t="shared" si="2"/>
        <v>0</v>
      </c>
    </row>
    <row r="20" spans="2:13" ht="36" customHeight="1" x14ac:dyDescent="0.25">
      <c r="B20" s="16">
        <v>16</v>
      </c>
      <c r="C20" s="15" t="s">
        <v>39</v>
      </c>
      <c r="D20" s="17" t="s">
        <v>38</v>
      </c>
      <c r="E20" s="11">
        <v>0</v>
      </c>
      <c r="F20" s="3">
        <v>2</v>
      </c>
      <c r="G20" s="4">
        <v>0</v>
      </c>
      <c r="H20" s="24">
        <f t="shared" si="0"/>
        <v>0</v>
      </c>
      <c r="I20" s="12">
        <f>E20*2</f>
        <v>0</v>
      </c>
      <c r="J20" s="3">
        <v>4</v>
      </c>
      <c r="K20" s="4">
        <f t="shared" si="1"/>
        <v>0</v>
      </c>
      <c r="L20" s="13">
        <f t="shared" si="2"/>
        <v>0</v>
      </c>
    </row>
    <row r="21" spans="2:13" ht="30" x14ac:dyDescent="0.25">
      <c r="B21" s="42">
        <v>17</v>
      </c>
      <c r="C21" s="15" t="s">
        <v>11</v>
      </c>
      <c r="D21" s="17" t="s">
        <v>38</v>
      </c>
      <c r="E21" s="11">
        <v>0</v>
      </c>
      <c r="F21" s="3">
        <v>1</v>
      </c>
      <c r="G21" s="4">
        <v>0</v>
      </c>
      <c r="H21" s="24">
        <f t="shared" si="0"/>
        <v>0</v>
      </c>
      <c r="I21" s="12">
        <f>E21*4</f>
        <v>0</v>
      </c>
      <c r="J21" s="3">
        <v>4</v>
      </c>
      <c r="K21" s="4">
        <f t="shared" si="1"/>
        <v>0</v>
      </c>
      <c r="L21" s="13">
        <f t="shared" si="2"/>
        <v>0</v>
      </c>
    </row>
    <row r="22" spans="2:13" x14ac:dyDescent="0.25">
      <c r="B22" s="16">
        <v>18</v>
      </c>
      <c r="C22" s="15" t="s">
        <v>40</v>
      </c>
      <c r="D22" s="16" t="s">
        <v>3</v>
      </c>
      <c r="E22" s="11">
        <v>50</v>
      </c>
      <c r="F22" s="3">
        <v>1</v>
      </c>
      <c r="G22" s="4">
        <v>0</v>
      </c>
      <c r="H22" s="24">
        <f t="shared" si="0"/>
        <v>0</v>
      </c>
      <c r="I22" s="12">
        <v>200</v>
      </c>
      <c r="J22" s="3">
        <v>4</v>
      </c>
      <c r="K22" s="4">
        <f t="shared" si="1"/>
        <v>0</v>
      </c>
      <c r="L22" s="13">
        <f t="shared" si="2"/>
        <v>0</v>
      </c>
    </row>
    <row r="23" spans="2:13" ht="18" customHeight="1" x14ac:dyDescent="0.25">
      <c r="B23" s="42">
        <v>19</v>
      </c>
      <c r="C23" s="15" t="s">
        <v>41</v>
      </c>
      <c r="D23" s="16" t="s">
        <v>3</v>
      </c>
      <c r="E23" s="11">
        <v>3000</v>
      </c>
      <c r="F23" s="3">
        <v>1</v>
      </c>
      <c r="G23" s="4">
        <v>0</v>
      </c>
      <c r="H23" s="24">
        <f t="shared" si="0"/>
        <v>0</v>
      </c>
      <c r="I23" s="12">
        <f>I12</f>
        <v>28400</v>
      </c>
      <c r="J23" s="3">
        <v>4</v>
      </c>
      <c r="K23" s="4">
        <f t="shared" si="1"/>
        <v>0</v>
      </c>
      <c r="L23" s="13">
        <f t="shared" si="2"/>
        <v>0</v>
      </c>
    </row>
    <row r="24" spans="2:13" ht="18" customHeight="1" x14ac:dyDescent="0.25">
      <c r="B24" s="16">
        <v>20</v>
      </c>
      <c r="C24" s="15" t="s">
        <v>42</v>
      </c>
      <c r="D24" s="16" t="s">
        <v>4</v>
      </c>
      <c r="E24" s="11">
        <v>1000</v>
      </c>
      <c r="F24" s="3">
        <v>1</v>
      </c>
      <c r="G24" s="4">
        <v>0</v>
      </c>
      <c r="H24" s="24">
        <f t="shared" si="0"/>
        <v>0</v>
      </c>
      <c r="I24" s="12">
        <f>5140*2</f>
        <v>10280</v>
      </c>
      <c r="J24" s="3">
        <v>2</v>
      </c>
      <c r="K24" s="4">
        <f t="shared" si="1"/>
        <v>0</v>
      </c>
      <c r="L24" s="13">
        <f t="shared" si="2"/>
        <v>0</v>
      </c>
    </row>
    <row r="25" spans="2:13" ht="18.75" customHeight="1" x14ac:dyDescent="0.25">
      <c r="B25" s="42">
        <v>21</v>
      </c>
      <c r="C25" s="15" t="s">
        <v>12</v>
      </c>
      <c r="D25" s="16" t="s">
        <v>13</v>
      </c>
      <c r="E25" s="11">
        <v>0</v>
      </c>
      <c r="F25" s="3">
        <v>1</v>
      </c>
      <c r="G25" s="4">
        <v>0</v>
      </c>
      <c r="H25" s="24">
        <f t="shared" si="0"/>
        <v>0</v>
      </c>
      <c r="I25" s="12">
        <v>84</v>
      </c>
      <c r="J25" s="3">
        <v>2</v>
      </c>
      <c r="K25" s="4">
        <f t="shared" si="1"/>
        <v>0</v>
      </c>
      <c r="L25" s="13">
        <f t="shared" si="2"/>
        <v>0</v>
      </c>
    </row>
    <row r="26" spans="2:13" x14ac:dyDescent="0.25">
      <c r="B26" s="16">
        <v>22</v>
      </c>
      <c r="C26" s="15" t="s">
        <v>14</v>
      </c>
      <c r="D26" s="16" t="s">
        <v>0</v>
      </c>
      <c r="E26" s="11">
        <v>0</v>
      </c>
      <c r="F26" s="3">
        <v>1</v>
      </c>
      <c r="G26" s="4">
        <v>0</v>
      </c>
      <c r="H26" s="24">
        <f t="shared" si="0"/>
        <v>0</v>
      </c>
      <c r="I26" s="12">
        <v>120</v>
      </c>
      <c r="J26" s="3">
        <v>2</v>
      </c>
      <c r="K26" s="4">
        <f t="shared" si="1"/>
        <v>0</v>
      </c>
      <c r="L26" s="13">
        <f t="shared" si="2"/>
        <v>0</v>
      </c>
    </row>
    <row r="27" spans="2:13" ht="30" x14ac:dyDescent="0.25">
      <c r="B27" s="42">
        <v>23</v>
      </c>
      <c r="C27" s="15" t="s">
        <v>15</v>
      </c>
      <c r="D27" s="16" t="s">
        <v>13</v>
      </c>
      <c r="E27" s="11">
        <v>0</v>
      </c>
      <c r="F27" s="3">
        <v>1</v>
      </c>
      <c r="G27" s="4">
        <v>0</v>
      </c>
      <c r="H27" s="24">
        <f t="shared" si="0"/>
        <v>0</v>
      </c>
      <c r="I27" s="12">
        <v>84</v>
      </c>
      <c r="J27" s="3">
        <v>2</v>
      </c>
      <c r="K27" s="4">
        <f t="shared" si="1"/>
        <v>0</v>
      </c>
      <c r="L27" s="13">
        <f t="shared" si="2"/>
        <v>0</v>
      </c>
    </row>
    <row r="28" spans="2:13" x14ac:dyDescent="0.25">
      <c r="B28" s="16">
        <v>24</v>
      </c>
      <c r="C28" s="15" t="s">
        <v>16</v>
      </c>
      <c r="D28" s="16" t="s">
        <v>0</v>
      </c>
      <c r="E28" s="11">
        <v>0</v>
      </c>
      <c r="F28" s="3">
        <v>1</v>
      </c>
      <c r="G28" s="4">
        <v>0</v>
      </c>
      <c r="H28" s="24">
        <f t="shared" si="0"/>
        <v>0</v>
      </c>
      <c r="I28" s="12">
        <v>300</v>
      </c>
      <c r="J28" s="3">
        <v>1</v>
      </c>
      <c r="K28" s="4">
        <f t="shared" si="1"/>
        <v>0</v>
      </c>
      <c r="L28" s="13">
        <f t="shared" si="2"/>
        <v>0</v>
      </c>
    </row>
    <row r="29" spans="2:13" x14ac:dyDescent="0.25">
      <c r="B29" s="42">
        <v>25</v>
      </c>
      <c r="C29" s="15" t="s">
        <v>17</v>
      </c>
      <c r="D29" s="16" t="s">
        <v>0</v>
      </c>
      <c r="E29" s="11">
        <v>0</v>
      </c>
      <c r="F29" s="3">
        <v>1</v>
      </c>
      <c r="G29" s="4">
        <v>0</v>
      </c>
      <c r="H29" s="24">
        <f t="shared" si="0"/>
        <v>0</v>
      </c>
      <c r="I29" s="12">
        <f>E29*J29</f>
        <v>0</v>
      </c>
      <c r="J29" s="3">
        <v>2</v>
      </c>
      <c r="K29" s="4">
        <f t="shared" si="1"/>
        <v>0</v>
      </c>
      <c r="L29" s="13">
        <f t="shared" si="2"/>
        <v>0</v>
      </c>
    </row>
    <row r="30" spans="2:13" ht="30" x14ac:dyDescent="0.25">
      <c r="B30" s="16">
        <v>26</v>
      </c>
      <c r="C30" s="37" t="s">
        <v>43</v>
      </c>
      <c r="D30" s="36" t="s">
        <v>3</v>
      </c>
      <c r="E30" s="35">
        <v>0</v>
      </c>
      <c r="F30" s="32">
        <v>1</v>
      </c>
      <c r="G30" s="4">
        <v>0</v>
      </c>
      <c r="H30" s="34">
        <f t="shared" si="0"/>
        <v>0</v>
      </c>
      <c r="I30" s="33">
        <v>10</v>
      </c>
      <c r="J30" s="32">
        <v>1</v>
      </c>
      <c r="K30" s="27">
        <f t="shared" si="1"/>
        <v>0</v>
      </c>
      <c r="L30" s="31">
        <f t="shared" si="2"/>
        <v>0</v>
      </c>
      <c r="M30" s="7"/>
    </row>
    <row r="31" spans="2:13" ht="30" x14ac:dyDescent="0.25">
      <c r="B31" s="42">
        <v>27</v>
      </c>
      <c r="C31" s="37" t="s">
        <v>44</v>
      </c>
      <c r="D31" s="36" t="s">
        <v>3</v>
      </c>
      <c r="E31" s="35">
        <v>0</v>
      </c>
      <c r="F31" s="32">
        <v>1</v>
      </c>
      <c r="G31" s="4">
        <v>0</v>
      </c>
      <c r="H31" s="34">
        <f t="shared" si="0"/>
        <v>0</v>
      </c>
      <c r="I31" s="33">
        <v>10</v>
      </c>
      <c r="J31" s="32">
        <v>1</v>
      </c>
      <c r="K31" s="27">
        <f t="shared" si="1"/>
        <v>0</v>
      </c>
      <c r="L31" s="31">
        <f t="shared" si="2"/>
        <v>0</v>
      </c>
      <c r="M31" s="7"/>
    </row>
    <row r="32" spans="2:13" ht="30" x14ac:dyDescent="0.25">
      <c r="B32" s="16">
        <v>28</v>
      </c>
      <c r="C32" s="37" t="s">
        <v>45</v>
      </c>
      <c r="D32" s="36" t="s">
        <v>3</v>
      </c>
      <c r="E32" s="35">
        <v>0</v>
      </c>
      <c r="F32" s="32">
        <v>1</v>
      </c>
      <c r="G32" s="4">
        <v>0</v>
      </c>
      <c r="H32" s="34">
        <f t="shared" si="0"/>
        <v>0</v>
      </c>
      <c r="I32" s="33">
        <v>5</v>
      </c>
      <c r="J32" s="32">
        <v>1</v>
      </c>
      <c r="K32" s="27">
        <f t="shared" si="1"/>
        <v>0</v>
      </c>
      <c r="L32" s="31">
        <f t="shared" si="2"/>
        <v>0</v>
      </c>
      <c r="M32" s="7"/>
    </row>
    <row r="33" spans="2:13" ht="30" x14ac:dyDescent="0.25">
      <c r="B33" s="42">
        <v>29</v>
      </c>
      <c r="C33" s="37" t="s">
        <v>46</v>
      </c>
      <c r="D33" s="36" t="s">
        <v>3</v>
      </c>
      <c r="E33" s="35">
        <v>0</v>
      </c>
      <c r="F33" s="32">
        <v>1</v>
      </c>
      <c r="G33" s="4">
        <v>0</v>
      </c>
      <c r="H33" s="34">
        <f t="shared" si="0"/>
        <v>0</v>
      </c>
      <c r="I33" s="33">
        <v>10</v>
      </c>
      <c r="J33" s="32">
        <v>1</v>
      </c>
      <c r="K33" s="27">
        <f t="shared" si="1"/>
        <v>0</v>
      </c>
      <c r="L33" s="31">
        <f t="shared" si="2"/>
        <v>0</v>
      </c>
      <c r="M33" s="7"/>
    </row>
    <row r="34" spans="2:13" ht="30" x14ac:dyDescent="0.25">
      <c r="B34" s="16">
        <v>30</v>
      </c>
      <c r="C34" s="37" t="s">
        <v>47</v>
      </c>
      <c r="D34" s="36" t="s">
        <v>3</v>
      </c>
      <c r="E34" s="35">
        <v>0</v>
      </c>
      <c r="F34" s="32">
        <v>1</v>
      </c>
      <c r="G34" s="4">
        <v>0</v>
      </c>
      <c r="H34" s="34">
        <f t="shared" si="0"/>
        <v>0</v>
      </c>
      <c r="I34" s="33">
        <v>10</v>
      </c>
      <c r="J34" s="32">
        <v>1</v>
      </c>
      <c r="K34" s="27">
        <f t="shared" si="1"/>
        <v>0</v>
      </c>
      <c r="L34" s="31">
        <f t="shared" si="2"/>
        <v>0</v>
      </c>
      <c r="M34" s="7"/>
    </row>
    <row r="35" spans="2:13" ht="30" x14ac:dyDescent="0.25">
      <c r="B35" s="42">
        <v>31</v>
      </c>
      <c r="C35" s="37" t="s">
        <v>48</v>
      </c>
      <c r="D35" s="36" t="s">
        <v>3</v>
      </c>
      <c r="E35" s="35">
        <v>0</v>
      </c>
      <c r="F35" s="32">
        <v>1</v>
      </c>
      <c r="G35" s="4">
        <v>0</v>
      </c>
      <c r="H35" s="34">
        <f t="shared" si="0"/>
        <v>0</v>
      </c>
      <c r="I35" s="33">
        <v>5</v>
      </c>
      <c r="J35" s="32">
        <v>1</v>
      </c>
      <c r="K35" s="27">
        <f t="shared" si="1"/>
        <v>0</v>
      </c>
      <c r="L35" s="31">
        <f t="shared" si="2"/>
        <v>0</v>
      </c>
      <c r="M35" s="7"/>
    </row>
    <row r="36" spans="2:13" ht="30" x14ac:dyDescent="0.25">
      <c r="B36" s="16">
        <v>32</v>
      </c>
      <c r="C36" s="37" t="s">
        <v>50</v>
      </c>
      <c r="D36" s="36" t="s">
        <v>3</v>
      </c>
      <c r="E36" s="35">
        <v>0</v>
      </c>
      <c r="F36" s="32">
        <v>1</v>
      </c>
      <c r="G36" s="4">
        <v>0</v>
      </c>
      <c r="H36" s="34">
        <f t="shared" si="0"/>
        <v>0</v>
      </c>
      <c r="I36" s="33">
        <v>10</v>
      </c>
      <c r="J36" s="32">
        <v>1</v>
      </c>
      <c r="K36" s="27">
        <f t="shared" si="1"/>
        <v>0</v>
      </c>
      <c r="L36" s="31">
        <f t="shared" si="2"/>
        <v>0</v>
      </c>
      <c r="M36" s="7"/>
    </row>
    <row r="37" spans="2:13" ht="30" x14ac:dyDescent="0.25">
      <c r="B37" s="42">
        <v>33</v>
      </c>
      <c r="C37" s="37" t="s">
        <v>66</v>
      </c>
      <c r="D37" s="36" t="s">
        <v>3</v>
      </c>
      <c r="E37" s="35">
        <v>0</v>
      </c>
      <c r="F37" s="32">
        <v>1</v>
      </c>
      <c r="G37" s="4">
        <v>0</v>
      </c>
      <c r="H37" s="34">
        <f t="shared" si="0"/>
        <v>0</v>
      </c>
      <c r="I37" s="33">
        <v>10</v>
      </c>
      <c r="J37" s="32">
        <v>1</v>
      </c>
      <c r="K37" s="27">
        <f t="shared" si="1"/>
        <v>0</v>
      </c>
      <c r="L37" s="31">
        <f t="shared" si="2"/>
        <v>0</v>
      </c>
      <c r="M37" s="7"/>
    </row>
    <row r="38" spans="2:13" ht="35.25" customHeight="1" x14ac:dyDescent="0.25">
      <c r="B38" s="16">
        <v>34</v>
      </c>
      <c r="C38" s="37" t="s">
        <v>51</v>
      </c>
      <c r="D38" s="36" t="s">
        <v>3</v>
      </c>
      <c r="E38" s="35">
        <v>0</v>
      </c>
      <c r="F38" s="32">
        <v>1</v>
      </c>
      <c r="G38" s="4">
        <v>0</v>
      </c>
      <c r="H38" s="34">
        <f t="shared" si="0"/>
        <v>0</v>
      </c>
      <c r="I38" s="33">
        <v>10</v>
      </c>
      <c r="J38" s="32">
        <v>1</v>
      </c>
      <c r="K38" s="27">
        <f t="shared" si="1"/>
        <v>0</v>
      </c>
      <c r="L38" s="31">
        <f t="shared" si="2"/>
        <v>0</v>
      </c>
    </row>
    <row r="39" spans="2:13" ht="35.25" customHeight="1" x14ac:dyDescent="0.25">
      <c r="B39" s="42">
        <v>35</v>
      </c>
      <c r="C39" s="37" t="s">
        <v>52</v>
      </c>
      <c r="D39" s="36" t="s">
        <v>3</v>
      </c>
      <c r="E39" s="35">
        <v>0</v>
      </c>
      <c r="F39" s="32">
        <v>1</v>
      </c>
      <c r="G39" s="4">
        <v>0</v>
      </c>
      <c r="H39" s="34">
        <f t="shared" si="0"/>
        <v>0</v>
      </c>
      <c r="I39" s="33">
        <v>10</v>
      </c>
      <c r="J39" s="32">
        <v>1</v>
      </c>
      <c r="K39" s="27">
        <f t="shared" si="1"/>
        <v>0</v>
      </c>
      <c r="L39" s="31">
        <f t="shared" si="2"/>
        <v>0</v>
      </c>
    </row>
    <row r="40" spans="2:13" ht="35.25" customHeight="1" x14ac:dyDescent="0.25">
      <c r="B40" s="16">
        <v>36</v>
      </c>
      <c r="C40" s="37" t="s">
        <v>53</v>
      </c>
      <c r="D40" s="36" t="s">
        <v>3</v>
      </c>
      <c r="E40" s="35">
        <v>0</v>
      </c>
      <c r="F40" s="32">
        <v>1</v>
      </c>
      <c r="G40" s="4">
        <v>0</v>
      </c>
      <c r="H40" s="34">
        <f t="shared" si="0"/>
        <v>0</v>
      </c>
      <c r="I40" s="33">
        <v>5</v>
      </c>
      <c r="J40" s="32">
        <v>1</v>
      </c>
      <c r="K40" s="27">
        <f t="shared" si="1"/>
        <v>0</v>
      </c>
      <c r="L40" s="31">
        <f t="shared" si="2"/>
        <v>0</v>
      </c>
    </row>
    <row r="41" spans="2:13" ht="35.25" customHeight="1" x14ac:dyDescent="0.25">
      <c r="B41" s="42">
        <v>37</v>
      </c>
      <c r="C41" s="37" t="s">
        <v>54</v>
      </c>
      <c r="D41" s="36" t="s">
        <v>3</v>
      </c>
      <c r="E41" s="35">
        <v>0</v>
      </c>
      <c r="F41" s="32">
        <v>1</v>
      </c>
      <c r="G41" s="4">
        <v>0</v>
      </c>
      <c r="H41" s="34">
        <f t="shared" si="0"/>
        <v>0</v>
      </c>
      <c r="I41" s="33">
        <v>10</v>
      </c>
      <c r="J41" s="32">
        <v>1</v>
      </c>
      <c r="K41" s="27">
        <f t="shared" si="1"/>
        <v>0</v>
      </c>
      <c r="L41" s="31">
        <f t="shared" si="2"/>
        <v>0</v>
      </c>
    </row>
    <row r="42" spans="2:13" ht="35.25" customHeight="1" x14ac:dyDescent="0.25">
      <c r="B42" s="16">
        <v>38</v>
      </c>
      <c r="C42" s="37" t="s">
        <v>55</v>
      </c>
      <c r="D42" s="36" t="s">
        <v>3</v>
      </c>
      <c r="E42" s="35">
        <v>0</v>
      </c>
      <c r="F42" s="32">
        <v>1</v>
      </c>
      <c r="G42" s="4">
        <v>0</v>
      </c>
      <c r="H42" s="34">
        <f t="shared" si="0"/>
        <v>0</v>
      </c>
      <c r="I42" s="33">
        <v>10</v>
      </c>
      <c r="J42" s="32">
        <v>1</v>
      </c>
      <c r="K42" s="27">
        <f t="shared" si="1"/>
        <v>0</v>
      </c>
      <c r="L42" s="31">
        <f t="shared" si="2"/>
        <v>0</v>
      </c>
    </row>
    <row r="43" spans="2:13" ht="35.25" customHeight="1" x14ac:dyDescent="0.25">
      <c r="B43" s="42">
        <v>39</v>
      </c>
      <c r="C43" s="37" t="s">
        <v>56</v>
      </c>
      <c r="D43" s="36" t="s">
        <v>3</v>
      </c>
      <c r="E43" s="35">
        <v>0</v>
      </c>
      <c r="F43" s="32">
        <v>1</v>
      </c>
      <c r="G43" s="4">
        <v>0</v>
      </c>
      <c r="H43" s="34">
        <f t="shared" si="0"/>
        <v>0</v>
      </c>
      <c r="I43" s="33">
        <v>5</v>
      </c>
      <c r="J43" s="32">
        <v>1</v>
      </c>
      <c r="K43" s="27">
        <f t="shared" si="1"/>
        <v>0</v>
      </c>
      <c r="L43" s="31">
        <f t="shared" si="2"/>
        <v>0</v>
      </c>
    </row>
    <row r="44" spans="2:13" ht="41.25" customHeight="1" x14ac:dyDescent="0.25">
      <c r="B44" s="16">
        <v>40</v>
      </c>
      <c r="C44" s="15" t="s">
        <v>57</v>
      </c>
      <c r="D44" s="16" t="s">
        <v>3</v>
      </c>
      <c r="E44" s="11">
        <v>0</v>
      </c>
      <c r="F44" s="3">
        <v>1</v>
      </c>
      <c r="G44" s="4">
        <v>0</v>
      </c>
      <c r="H44" s="24">
        <f t="shared" si="0"/>
        <v>0</v>
      </c>
      <c r="I44" s="12">
        <v>240</v>
      </c>
      <c r="J44" s="3">
        <v>1</v>
      </c>
      <c r="K44" s="4">
        <f t="shared" si="1"/>
        <v>0</v>
      </c>
      <c r="L44" s="13">
        <f t="shared" si="2"/>
        <v>0</v>
      </c>
    </row>
    <row r="45" spans="2:13" ht="35.25" customHeight="1" x14ac:dyDescent="0.25">
      <c r="B45" s="42">
        <v>41</v>
      </c>
      <c r="C45" s="15" t="s">
        <v>58</v>
      </c>
      <c r="D45" s="16" t="s">
        <v>3</v>
      </c>
      <c r="E45" s="11">
        <v>0</v>
      </c>
      <c r="F45" s="3">
        <v>1</v>
      </c>
      <c r="G45" s="4">
        <v>0</v>
      </c>
      <c r="H45" s="24">
        <f t="shared" si="0"/>
        <v>0</v>
      </c>
      <c r="I45" s="12">
        <v>280</v>
      </c>
      <c r="J45" s="3">
        <v>1</v>
      </c>
      <c r="K45" s="4">
        <f t="shared" si="1"/>
        <v>0</v>
      </c>
      <c r="L45" s="13">
        <f t="shared" si="2"/>
        <v>0</v>
      </c>
    </row>
    <row r="46" spans="2:13" ht="30" x14ac:dyDescent="0.25">
      <c r="B46" s="16">
        <v>42</v>
      </c>
      <c r="C46" s="15" t="s">
        <v>59</v>
      </c>
      <c r="D46" s="16" t="s">
        <v>3</v>
      </c>
      <c r="E46" s="11">
        <v>0</v>
      </c>
      <c r="F46" s="3">
        <v>1</v>
      </c>
      <c r="G46" s="4">
        <v>0</v>
      </c>
      <c r="H46" s="24">
        <f t="shared" si="0"/>
        <v>0</v>
      </c>
      <c r="I46" s="12">
        <v>180</v>
      </c>
      <c r="J46" s="3">
        <v>1</v>
      </c>
      <c r="K46" s="4">
        <f t="shared" si="1"/>
        <v>0</v>
      </c>
      <c r="L46" s="13">
        <f t="shared" si="2"/>
        <v>0</v>
      </c>
    </row>
    <row r="47" spans="2:13" ht="28.5" customHeight="1" x14ac:dyDescent="0.25">
      <c r="B47" s="42">
        <v>43</v>
      </c>
      <c r="C47" s="15" t="s">
        <v>60</v>
      </c>
      <c r="D47" s="16" t="s">
        <v>3</v>
      </c>
      <c r="E47" s="11">
        <v>0</v>
      </c>
      <c r="F47" s="3">
        <v>1</v>
      </c>
      <c r="G47" s="4">
        <v>0</v>
      </c>
      <c r="H47" s="24">
        <f t="shared" si="0"/>
        <v>0</v>
      </c>
      <c r="I47" s="12">
        <v>150</v>
      </c>
      <c r="J47" s="3">
        <v>1</v>
      </c>
      <c r="K47" s="4">
        <f t="shared" si="1"/>
        <v>0</v>
      </c>
      <c r="L47" s="13">
        <f t="shared" si="2"/>
        <v>0</v>
      </c>
    </row>
    <row r="48" spans="2:13" ht="25.5" customHeight="1" x14ac:dyDescent="0.25">
      <c r="B48" s="16">
        <v>44</v>
      </c>
      <c r="C48" s="15" t="s">
        <v>61</v>
      </c>
      <c r="D48" s="16" t="s">
        <v>3</v>
      </c>
      <c r="E48" s="11">
        <v>0</v>
      </c>
      <c r="F48" s="3">
        <v>1</v>
      </c>
      <c r="G48" s="4">
        <v>0</v>
      </c>
      <c r="H48" s="24">
        <f t="shared" si="0"/>
        <v>0</v>
      </c>
      <c r="I48" s="12">
        <v>40</v>
      </c>
      <c r="J48" s="3">
        <v>1</v>
      </c>
      <c r="K48" s="4">
        <f t="shared" si="1"/>
        <v>0</v>
      </c>
      <c r="L48" s="13">
        <f t="shared" si="2"/>
        <v>0</v>
      </c>
    </row>
    <row r="49" spans="2:15" ht="30" x14ac:dyDescent="0.25">
      <c r="B49" s="42">
        <v>45</v>
      </c>
      <c r="C49" s="15" t="s">
        <v>62</v>
      </c>
      <c r="D49" s="16" t="s">
        <v>3</v>
      </c>
      <c r="E49" s="11">
        <v>0</v>
      </c>
      <c r="F49" s="3">
        <v>1</v>
      </c>
      <c r="G49" s="4">
        <v>0</v>
      </c>
      <c r="H49" s="24">
        <f t="shared" si="0"/>
        <v>0</v>
      </c>
      <c r="I49" s="12">
        <v>500</v>
      </c>
      <c r="J49" s="3">
        <v>1</v>
      </c>
      <c r="K49" s="4">
        <f t="shared" si="1"/>
        <v>0</v>
      </c>
      <c r="L49" s="13">
        <f t="shared" si="2"/>
        <v>0</v>
      </c>
    </row>
    <row r="50" spans="2:15" x14ac:dyDescent="0.25">
      <c r="B50" s="16">
        <v>46</v>
      </c>
      <c r="C50" s="15" t="s">
        <v>63</v>
      </c>
      <c r="D50" s="16" t="s">
        <v>4</v>
      </c>
      <c r="E50" s="11">
        <v>40</v>
      </c>
      <c r="F50" s="3">
        <v>1</v>
      </c>
      <c r="G50" s="4">
        <v>0</v>
      </c>
      <c r="H50" s="24">
        <f t="shared" si="0"/>
        <v>0</v>
      </c>
      <c r="I50" s="12">
        <v>200</v>
      </c>
      <c r="J50" s="3">
        <v>1</v>
      </c>
      <c r="K50" s="4">
        <f t="shared" si="1"/>
        <v>0</v>
      </c>
      <c r="L50" s="13">
        <f t="shared" si="2"/>
        <v>0</v>
      </c>
    </row>
    <row r="51" spans="2:15" ht="30.75" thickBot="1" x14ac:dyDescent="0.3">
      <c r="B51" s="42">
        <v>47</v>
      </c>
      <c r="C51" s="19" t="s">
        <v>18</v>
      </c>
      <c r="D51" s="18" t="s">
        <v>19</v>
      </c>
      <c r="E51" s="20">
        <v>0</v>
      </c>
      <c r="F51" s="30">
        <v>1</v>
      </c>
      <c r="G51" s="4">
        <v>0</v>
      </c>
      <c r="H51" s="25">
        <f t="shared" si="0"/>
        <v>0</v>
      </c>
      <c r="I51" s="22">
        <v>30</v>
      </c>
      <c r="J51" s="30">
        <v>1</v>
      </c>
      <c r="K51" s="21">
        <f t="shared" si="1"/>
        <v>0</v>
      </c>
      <c r="L51" s="23">
        <f t="shared" si="2"/>
        <v>0</v>
      </c>
    </row>
    <row r="52" spans="2:15" ht="15.75" thickBot="1" x14ac:dyDescent="0.3">
      <c r="B52" s="46"/>
      <c r="C52" s="47"/>
      <c r="D52" s="48"/>
      <c r="E52" s="49" t="s">
        <v>64</v>
      </c>
      <c r="F52" s="50"/>
      <c r="G52" s="51"/>
      <c r="H52" s="28">
        <f>SUM(H5:H51)</f>
        <v>0</v>
      </c>
      <c r="I52" s="52" t="s">
        <v>65</v>
      </c>
      <c r="J52" s="53"/>
      <c r="K52" s="54"/>
      <c r="L52" s="29">
        <f>SUM(L5:L51)</f>
        <v>0</v>
      </c>
      <c r="M52" s="7"/>
      <c r="O52" s="7"/>
    </row>
  </sheetData>
  <mergeCells count="10">
    <mergeCell ref="I4:L4"/>
    <mergeCell ref="B52:D52"/>
    <mergeCell ref="E52:G52"/>
    <mergeCell ref="I52:K52"/>
    <mergeCell ref="B1:L1"/>
    <mergeCell ref="B3:B4"/>
    <mergeCell ref="C3:C4"/>
    <mergeCell ref="D3:D4"/>
    <mergeCell ref="B2:L2"/>
    <mergeCell ref="E4:H4"/>
  </mergeCells>
  <pageMargins left="0.25" right="0.25" top="0.21" bottom="0.17" header="0.17" footer="0.17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Cant. min și max ctr. sbscv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Florin.Salvari</dc:creator>
  <cp:lastModifiedBy>Florin.Salvari</cp:lastModifiedBy>
  <cp:lastPrinted>2026-04-27T10:26:18Z</cp:lastPrinted>
  <dcterms:created xsi:type="dcterms:W3CDTF">2022-02-23T07:45:01Z</dcterms:created>
  <dcterms:modified xsi:type="dcterms:W3CDTF">2026-04-27T12:27:43Z</dcterms:modified>
</cp:coreProperties>
</file>