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dc\transfer\LICITATII SI ACHIZITII PUBLICE\ACORD CADRU SPATII VERZI 2026-2029\"/>
    </mc:Choice>
  </mc:AlternateContent>
  <xr:revisionPtr revIDLastSave="0" documentId="8_{C66A30FE-79E8-439D-8964-57E1A60D333B}" xr6:coauthVersionLast="47" xr6:coauthVersionMax="47" xr10:uidLastSave="{00000000-0000-0000-0000-000000000000}"/>
  <bookViews>
    <workbookView xWindow="-120" yWindow="-120" windowWidth="29040" windowHeight="15990" tabRatio="964" xr2:uid="{1D7D3AE0-CCCE-4057-9118-4B65C22B6C85}"/>
  </bookViews>
  <sheets>
    <sheet name="Cant. min și max ani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7" l="1"/>
  <c r="AG30" i="7"/>
  <c r="AG25" i="7"/>
  <c r="AG22" i="7"/>
  <c r="AG21" i="7"/>
  <c r="AG20" i="7"/>
  <c r="AG15" i="7"/>
  <c r="AG14" i="7"/>
  <c r="AG13" i="7"/>
  <c r="AG24" i="7" s="1"/>
  <c r="AG12" i="7"/>
  <c r="AG11" i="7"/>
  <c r="AG10" i="7"/>
  <c r="AG9" i="7"/>
  <c r="AG8" i="7"/>
  <c r="AG7" i="7"/>
  <c r="AG6" i="7"/>
  <c r="Y30" i="7"/>
  <c r="Y25" i="7"/>
  <c r="Y22" i="7"/>
  <c r="Y21" i="7"/>
  <c r="Y20" i="7"/>
  <c r="Y15" i="7"/>
  <c r="Y14" i="7"/>
  <c r="Y13" i="7"/>
  <c r="Y24" i="7" s="1"/>
  <c r="Y12" i="7"/>
  <c r="Y11" i="7"/>
  <c r="Y10" i="7"/>
  <c r="Y9" i="7"/>
  <c r="Y8" i="7"/>
  <c r="Y7" i="7"/>
  <c r="Y6" i="7"/>
  <c r="AI52" i="7" l="1"/>
  <c r="AJ52" i="7" s="1"/>
  <c r="AF52" i="7"/>
  <c r="AI51" i="7"/>
  <c r="AJ51" i="7" s="1"/>
  <c r="AF51" i="7"/>
  <c r="AI50" i="7"/>
  <c r="AJ50" i="7" s="1"/>
  <c r="AF50" i="7"/>
  <c r="AJ49" i="7"/>
  <c r="AI49" i="7"/>
  <c r="AF49" i="7"/>
  <c r="AI48" i="7"/>
  <c r="AJ48" i="7" s="1"/>
  <c r="AF48" i="7"/>
  <c r="AI47" i="7"/>
  <c r="AJ47" i="7" s="1"/>
  <c r="AF47" i="7"/>
  <c r="AJ46" i="7"/>
  <c r="AI46" i="7"/>
  <c r="AF46" i="7"/>
  <c r="AI45" i="7"/>
  <c r="AJ45" i="7" s="1"/>
  <c r="AF45" i="7"/>
  <c r="AI44" i="7"/>
  <c r="AJ44" i="7" s="1"/>
  <c r="AF44" i="7"/>
  <c r="AJ43" i="7"/>
  <c r="AI43" i="7"/>
  <c r="AF43" i="7"/>
  <c r="AI42" i="7"/>
  <c r="AJ42" i="7" s="1"/>
  <c r="AF42" i="7"/>
  <c r="AI41" i="7"/>
  <c r="AJ41" i="7" s="1"/>
  <c r="AF41" i="7"/>
  <c r="AI40" i="7"/>
  <c r="AJ40" i="7" s="1"/>
  <c r="AF40" i="7"/>
  <c r="AI39" i="7"/>
  <c r="AJ39" i="7" s="1"/>
  <c r="AF39" i="7"/>
  <c r="AI38" i="7"/>
  <c r="AJ38" i="7" s="1"/>
  <c r="AF38" i="7"/>
  <c r="AI37" i="7"/>
  <c r="AJ37" i="7" s="1"/>
  <c r="AF37" i="7"/>
  <c r="AI36" i="7"/>
  <c r="AJ36" i="7" s="1"/>
  <c r="AF36" i="7"/>
  <c r="AJ35" i="7"/>
  <c r="AI35" i="7"/>
  <c r="AF35" i="7"/>
  <c r="AI34" i="7"/>
  <c r="AJ34" i="7" s="1"/>
  <c r="AF34" i="7"/>
  <c r="AI33" i="7"/>
  <c r="AJ33" i="7" s="1"/>
  <c r="AF33" i="7"/>
  <c r="AI32" i="7"/>
  <c r="AJ32" i="7" s="1"/>
  <c r="AF32" i="7"/>
  <c r="AJ31" i="7"/>
  <c r="AI31" i="7"/>
  <c r="AF31" i="7"/>
  <c r="AI30" i="7"/>
  <c r="AJ30" i="7" s="1"/>
  <c r="AF30" i="7"/>
  <c r="AI29" i="7"/>
  <c r="AJ29" i="7" s="1"/>
  <c r="AF29" i="7"/>
  <c r="AI28" i="7"/>
  <c r="AJ28" i="7" s="1"/>
  <c r="AF28" i="7"/>
  <c r="AI27" i="7"/>
  <c r="AJ27" i="7" s="1"/>
  <c r="AF27" i="7"/>
  <c r="AJ26" i="7"/>
  <c r="AI26" i="7"/>
  <c r="AF26" i="7"/>
  <c r="AI25" i="7"/>
  <c r="AF25" i="7"/>
  <c r="AC25" i="7"/>
  <c r="AI24" i="7"/>
  <c r="AJ24" i="7" s="1"/>
  <c r="AC24" i="7"/>
  <c r="AF24" i="7" s="1"/>
  <c r="AI23" i="7"/>
  <c r="AJ23" i="7" s="1"/>
  <c r="AF23" i="7"/>
  <c r="AI22" i="7"/>
  <c r="AJ22" i="7"/>
  <c r="AF22" i="7"/>
  <c r="AI21" i="7"/>
  <c r="AJ21" i="7" s="1"/>
  <c r="AF21" i="7"/>
  <c r="AI20" i="7"/>
  <c r="AJ20" i="7"/>
  <c r="AF20" i="7"/>
  <c r="AC20" i="7"/>
  <c r="AI19" i="7"/>
  <c r="AJ19" i="7" s="1"/>
  <c r="AF19" i="7"/>
  <c r="AI18" i="7"/>
  <c r="AJ18" i="7" s="1"/>
  <c r="AF18" i="7"/>
  <c r="AJ17" i="7"/>
  <c r="AI17" i="7"/>
  <c r="AF17" i="7"/>
  <c r="AI16" i="7"/>
  <c r="AJ16" i="7" s="1"/>
  <c r="AF16" i="7"/>
  <c r="AI15" i="7"/>
  <c r="AJ15" i="7" s="1"/>
  <c r="AF15" i="7"/>
  <c r="AI14" i="7"/>
  <c r="AJ14" i="7"/>
  <c r="AF14" i="7"/>
  <c r="AI13" i="7"/>
  <c r="AJ13" i="7" s="1"/>
  <c r="AF13" i="7"/>
  <c r="AC13" i="7"/>
  <c r="AJ12" i="7"/>
  <c r="AI12" i="7"/>
  <c r="AC12" i="7"/>
  <c r="AF12" i="7" s="1"/>
  <c r="AI11" i="7"/>
  <c r="AJ11" i="7" s="1"/>
  <c r="AF11" i="7"/>
  <c r="AI10" i="7"/>
  <c r="AJ10" i="7" s="1"/>
  <c r="AF10" i="7"/>
  <c r="AI9" i="7"/>
  <c r="AJ9" i="7" s="1"/>
  <c r="AF9" i="7"/>
  <c r="AC9" i="7"/>
  <c r="AI8" i="7"/>
  <c r="AJ8" i="7" s="1"/>
  <c r="AC8" i="7"/>
  <c r="AF8" i="7" s="1"/>
  <c r="AI7" i="7"/>
  <c r="AJ7" i="7"/>
  <c r="AF7" i="7"/>
  <c r="AC7" i="7"/>
  <c r="AI6" i="7"/>
  <c r="AJ6" i="7" s="1"/>
  <c r="AC6" i="7"/>
  <c r="AF6" i="7" s="1"/>
  <c r="AA52" i="7"/>
  <c r="AB52" i="7" s="1"/>
  <c r="X52" i="7"/>
  <c r="AA51" i="7"/>
  <c r="AB51" i="7" s="1"/>
  <c r="X51" i="7"/>
  <c r="AB50" i="7"/>
  <c r="AA50" i="7"/>
  <c r="X50" i="7"/>
  <c r="AA49" i="7"/>
  <c r="AB49" i="7" s="1"/>
  <c r="X49" i="7"/>
  <c r="AA48" i="7"/>
  <c r="AB48" i="7" s="1"/>
  <c r="X48" i="7"/>
  <c r="AB47" i="7"/>
  <c r="AA47" i="7"/>
  <c r="X47" i="7"/>
  <c r="AA46" i="7"/>
  <c r="AB46" i="7" s="1"/>
  <c r="X46" i="7"/>
  <c r="AA45" i="7"/>
  <c r="AB45" i="7" s="1"/>
  <c r="X45" i="7"/>
  <c r="AA44" i="7"/>
  <c r="AB44" i="7" s="1"/>
  <c r="X44" i="7"/>
  <c r="AA43" i="7"/>
  <c r="AB43" i="7" s="1"/>
  <c r="X43" i="7"/>
  <c r="AB42" i="7"/>
  <c r="AA42" i="7"/>
  <c r="X42" i="7"/>
  <c r="AA41" i="7"/>
  <c r="AB41" i="7" s="1"/>
  <c r="X41" i="7"/>
  <c r="AA40" i="7"/>
  <c r="AB40" i="7" s="1"/>
  <c r="X40" i="7"/>
  <c r="AB39" i="7"/>
  <c r="AA39" i="7"/>
  <c r="X39" i="7"/>
  <c r="AA38" i="7"/>
  <c r="AB38" i="7" s="1"/>
  <c r="X38" i="7"/>
  <c r="AB37" i="7"/>
  <c r="AA37" i="7"/>
  <c r="X37" i="7"/>
  <c r="AA36" i="7"/>
  <c r="AB36" i="7" s="1"/>
  <c r="X36" i="7"/>
  <c r="AA35" i="7"/>
  <c r="AB35" i="7" s="1"/>
  <c r="X35" i="7"/>
  <c r="AA34" i="7"/>
  <c r="AB34" i="7" s="1"/>
  <c r="X34" i="7"/>
  <c r="AA33" i="7"/>
  <c r="AB33" i="7" s="1"/>
  <c r="X33" i="7"/>
  <c r="AA32" i="7"/>
  <c r="AB32" i="7" s="1"/>
  <c r="X32" i="7"/>
  <c r="AA31" i="7"/>
  <c r="AB31" i="7" s="1"/>
  <c r="X31" i="7"/>
  <c r="AA30" i="7"/>
  <c r="AB30" i="7" s="1"/>
  <c r="X30" i="7"/>
  <c r="AA29" i="7"/>
  <c r="AB29" i="7" s="1"/>
  <c r="X29" i="7"/>
  <c r="AA28" i="7"/>
  <c r="AB28" i="7" s="1"/>
  <c r="X28" i="7"/>
  <c r="AA27" i="7"/>
  <c r="AB27" i="7" s="1"/>
  <c r="X27" i="7"/>
  <c r="AA26" i="7"/>
  <c r="AB26" i="7" s="1"/>
  <c r="X26" i="7"/>
  <c r="AA25" i="7"/>
  <c r="X25" i="7"/>
  <c r="U25" i="7"/>
  <c r="AA24" i="7"/>
  <c r="AB24" i="7"/>
  <c r="AA23" i="7"/>
  <c r="AB23" i="7" s="1"/>
  <c r="X23" i="7"/>
  <c r="AA22" i="7"/>
  <c r="AB22" i="7"/>
  <c r="X22" i="7"/>
  <c r="AA21" i="7"/>
  <c r="AB21" i="7" s="1"/>
  <c r="X21" i="7"/>
  <c r="AA20" i="7"/>
  <c r="AB20" i="7"/>
  <c r="U20" i="7"/>
  <c r="X20" i="7" s="1"/>
  <c r="AA19" i="7"/>
  <c r="AB19" i="7" s="1"/>
  <c r="X19" i="7"/>
  <c r="AB18" i="7"/>
  <c r="AA18" i="7"/>
  <c r="X18" i="7"/>
  <c r="AA17" i="7"/>
  <c r="AB17" i="7" s="1"/>
  <c r="X17" i="7"/>
  <c r="AA16" i="7"/>
  <c r="AB16" i="7" s="1"/>
  <c r="X16" i="7"/>
  <c r="AA15" i="7"/>
  <c r="AB15" i="7" s="1"/>
  <c r="X15" i="7"/>
  <c r="AA14" i="7"/>
  <c r="AB14" i="7"/>
  <c r="X14" i="7"/>
  <c r="AA13" i="7"/>
  <c r="AB13" i="7" s="1"/>
  <c r="X13" i="7"/>
  <c r="U13" i="7"/>
  <c r="U24" i="7" s="1"/>
  <c r="X24" i="7" s="1"/>
  <c r="AB12" i="7"/>
  <c r="AA12" i="7"/>
  <c r="U12" i="7"/>
  <c r="X12" i="7" s="1"/>
  <c r="AA11" i="7"/>
  <c r="AB11" i="7" s="1"/>
  <c r="X11" i="7"/>
  <c r="AA10" i="7"/>
  <c r="AB10" i="7" s="1"/>
  <c r="X10" i="7"/>
  <c r="AA9" i="7"/>
  <c r="AB9" i="7"/>
  <c r="X9" i="7"/>
  <c r="U9" i="7"/>
  <c r="AA8" i="7"/>
  <c r="AB8" i="7"/>
  <c r="U8" i="7"/>
  <c r="X8" i="7" s="1"/>
  <c r="AA7" i="7"/>
  <c r="AB7" i="7" s="1"/>
  <c r="X7" i="7"/>
  <c r="U7" i="7"/>
  <c r="AA6" i="7"/>
  <c r="AB6" i="7" s="1"/>
  <c r="U6" i="7"/>
  <c r="X6" i="7" s="1"/>
  <c r="AJ25" i="7" l="1"/>
  <c r="AJ53" i="7" s="1"/>
  <c r="AB25" i="7"/>
  <c r="AF53" i="7"/>
  <c r="AB53" i="7"/>
  <c r="X53" i="7"/>
  <c r="S52" i="7"/>
  <c r="T52" i="7" s="1"/>
  <c r="P52" i="7"/>
  <c r="S51" i="7"/>
  <c r="T51" i="7" s="1"/>
  <c r="P51" i="7"/>
  <c r="S50" i="7"/>
  <c r="T50" i="7" s="1"/>
  <c r="P50" i="7"/>
  <c r="S49" i="7"/>
  <c r="T49" i="7" s="1"/>
  <c r="P49" i="7"/>
  <c r="S48" i="7"/>
  <c r="T48" i="7" s="1"/>
  <c r="P48" i="7"/>
  <c r="S47" i="7"/>
  <c r="T47" i="7" s="1"/>
  <c r="P47" i="7"/>
  <c r="S46" i="7"/>
  <c r="T46" i="7" s="1"/>
  <c r="P46" i="7"/>
  <c r="S45" i="7"/>
  <c r="T45" i="7" s="1"/>
  <c r="P45" i="7"/>
  <c r="S44" i="7"/>
  <c r="T44" i="7" s="1"/>
  <c r="P44" i="7"/>
  <c r="S43" i="7"/>
  <c r="T43" i="7" s="1"/>
  <c r="P43" i="7"/>
  <c r="S42" i="7"/>
  <c r="T42" i="7" s="1"/>
  <c r="P42" i="7"/>
  <c r="T41" i="7"/>
  <c r="S41" i="7"/>
  <c r="P41" i="7"/>
  <c r="S40" i="7"/>
  <c r="T40" i="7" s="1"/>
  <c r="P40" i="7"/>
  <c r="S39" i="7"/>
  <c r="T39" i="7" s="1"/>
  <c r="P39" i="7"/>
  <c r="S38" i="7"/>
  <c r="T38" i="7" s="1"/>
  <c r="P38" i="7"/>
  <c r="S37" i="7"/>
  <c r="T37" i="7" s="1"/>
  <c r="P37" i="7"/>
  <c r="S36" i="7"/>
  <c r="T36" i="7" s="1"/>
  <c r="P36" i="7"/>
  <c r="S35" i="7"/>
  <c r="T35" i="7" s="1"/>
  <c r="P35" i="7"/>
  <c r="S34" i="7"/>
  <c r="T34" i="7" s="1"/>
  <c r="P34" i="7"/>
  <c r="S33" i="7"/>
  <c r="T33" i="7" s="1"/>
  <c r="P33" i="7"/>
  <c r="S32" i="7"/>
  <c r="T32" i="7" s="1"/>
  <c r="P32" i="7"/>
  <c r="S31" i="7"/>
  <c r="T31" i="7" s="1"/>
  <c r="P31" i="7"/>
  <c r="S30" i="7"/>
  <c r="Q30" i="7"/>
  <c r="P30" i="7"/>
  <c r="S29" i="7"/>
  <c r="T29" i="7" s="1"/>
  <c r="P29" i="7"/>
  <c r="S28" i="7"/>
  <c r="T28" i="7" s="1"/>
  <c r="P28" i="7"/>
  <c r="S27" i="7"/>
  <c r="T27" i="7" s="1"/>
  <c r="P27" i="7"/>
  <c r="S26" i="7"/>
  <c r="T26" i="7" s="1"/>
  <c r="P26" i="7"/>
  <c r="S25" i="7"/>
  <c r="M25" i="7"/>
  <c r="Q25" i="7" s="1"/>
  <c r="S24" i="7"/>
  <c r="S23" i="7"/>
  <c r="T23" i="7" s="1"/>
  <c r="P23" i="7"/>
  <c r="S22" i="7"/>
  <c r="Q22" i="7"/>
  <c r="P22" i="7"/>
  <c r="S21" i="7"/>
  <c r="Q21" i="7"/>
  <c r="T21" i="7" s="1"/>
  <c r="P21" i="7"/>
  <c r="S20" i="7"/>
  <c r="Q20" i="7"/>
  <c r="T20" i="7" s="1"/>
  <c r="M20" i="7"/>
  <c r="P20" i="7" s="1"/>
  <c r="S19" i="7"/>
  <c r="T19" i="7" s="1"/>
  <c r="P19" i="7"/>
  <c r="S18" i="7"/>
  <c r="T18" i="7" s="1"/>
  <c r="P18" i="7"/>
  <c r="S17" i="7"/>
  <c r="T17" i="7" s="1"/>
  <c r="P17" i="7"/>
  <c r="S16" i="7"/>
  <c r="T16" i="7" s="1"/>
  <c r="P16" i="7"/>
  <c r="S15" i="7"/>
  <c r="Q15" i="7"/>
  <c r="P15" i="7"/>
  <c r="S14" i="7"/>
  <c r="Q14" i="7"/>
  <c r="P14" i="7"/>
  <c r="S13" i="7"/>
  <c r="Q13" i="7"/>
  <c r="Q24" i="7" s="1"/>
  <c r="M13" i="7"/>
  <c r="M24" i="7" s="1"/>
  <c r="P24" i="7" s="1"/>
  <c r="S12" i="7"/>
  <c r="Q12" i="7"/>
  <c r="T12" i="7" s="1"/>
  <c r="M12" i="7"/>
  <c r="P12" i="7" s="1"/>
  <c r="S11" i="7"/>
  <c r="Q11" i="7"/>
  <c r="P11" i="7"/>
  <c r="S10" i="7"/>
  <c r="Q10" i="7"/>
  <c r="P10" i="7"/>
  <c r="S9" i="7"/>
  <c r="Q9" i="7"/>
  <c r="M9" i="7"/>
  <c r="P9" i="7" s="1"/>
  <c r="S8" i="7"/>
  <c r="Q8" i="7"/>
  <c r="M8" i="7"/>
  <c r="P8" i="7" s="1"/>
  <c r="S7" i="7"/>
  <c r="Q7" i="7"/>
  <c r="M7" i="7"/>
  <c r="P7" i="7" s="1"/>
  <c r="S6" i="7"/>
  <c r="Q6" i="7"/>
  <c r="T6" i="7" s="1"/>
  <c r="M6" i="7"/>
  <c r="P6" i="7" s="1"/>
  <c r="K52" i="7"/>
  <c r="L52" i="7" s="1"/>
  <c r="K51" i="7"/>
  <c r="L51" i="7" s="1"/>
  <c r="K50" i="7"/>
  <c r="L50" i="7" s="1"/>
  <c r="K49" i="7"/>
  <c r="L49" i="7" s="1"/>
  <c r="K48" i="7"/>
  <c r="L48" i="7" s="1"/>
  <c r="K47" i="7"/>
  <c r="L47" i="7" s="1"/>
  <c r="L46" i="7"/>
  <c r="K46" i="7"/>
  <c r="K45" i="7"/>
  <c r="L45" i="7" s="1"/>
  <c r="K44" i="7"/>
  <c r="L44" i="7" s="1"/>
  <c r="K43" i="7"/>
  <c r="L43" i="7" s="1"/>
  <c r="K42" i="7"/>
  <c r="L42" i="7" s="1"/>
  <c r="K41" i="7"/>
  <c r="L41" i="7" s="1"/>
  <c r="K40" i="7"/>
  <c r="L40" i="7" s="1"/>
  <c r="K39" i="7"/>
  <c r="L39" i="7" s="1"/>
  <c r="K38" i="7"/>
  <c r="L38" i="7" s="1"/>
  <c r="K37" i="7"/>
  <c r="L37" i="7" s="1"/>
  <c r="K36" i="7"/>
  <c r="L36" i="7" s="1"/>
  <c r="K35" i="7"/>
  <c r="L35" i="7" s="1"/>
  <c r="K34" i="7"/>
  <c r="L34" i="7" s="1"/>
  <c r="K33" i="7"/>
  <c r="L33" i="7" s="1"/>
  <c r="K32" i="7"/>
  <c r="L32" i="7" s="1"/>
  <c r="K31" i="7"/>
  <c r="L31" i="7" s="1"/>
  <c r="L30" i="7"/>
  <c r="K30" i="7"/>
  <c r="K29" i="7"/>
  <c r="L29" i="7" s="1"/>
  <c r="K28" i="7"/>
  <c r="L28" i="7" s="1"/>
  <c r="K27" i="7"/>
  <c r="L27" i="7" s="1"/>
  <c r="K26" i="7"/>
  <c r="L26" i="7" s="1"/>
  <c r="K25" i="7"/>
  <c r="I25" i="7"/>
  <c r="K24" i="7"/>
  <c r="K23" i="7"/>
  <c r="L23" i="7" s="1"/>
  <c r="K22" i="7"/>
  <c r="L22" i="7" s="1"/>
  <c r="K21" i="7"/>
  <c r="L21" i="7" s="1"/>
  <c r="L20" i="7"/>
  <c r="K20" i="7"/>
  <c r="I20" i="7"/>
  <c r="K19" i="7"/>
  <c r="L19" i="7" s="1"/>
  <c r="K18" i="7"/>
  <c r="L18" i="7" s="1"/>
  <c r="K17" i="7"/>
  <c r="L17" i="7" s="1"/>
  <c r="K16" i="7"/>
  <c r="L16" i="7" s="1"/>
  <c r="K15" i="7"/>
  <c r="I15" i="7"/>
  <c r="L15" i="7" s="1"/>
  <c r="K14" i="7"/>
  <c r="L14" i="7" s="1"/>
  <c r="K13" i="7"/>
  <c r="I13" i="7"/>
  <c r="I24" i="7" s="1"/>
  <c r="L24" i="7" s="1"/>
  <c r="K12" i="7"/>
  <c r="K11" i="7"/>
  <c r="I11" i="7"/>
  <c r="K10" i="7"/>
  <c r="I10" i="7"/>
  <c r="K9" i="7"/>
  <c r="K8" i="7"/>
  <c r="I8" i="7"/>
  <c r="K7" i="7"/>
  <c r="K6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E12" i="7"/>
  <c r="H12" i="7" s="1"/>
  <c r="H11" i="7"/>
  <c r="H10" i="7"/>
  <c r="E9" i="7"/>
  <c r="I9" i="7" s="1"/>
  <c r="L9" i="7" s="1"/>
  <c r="E8" i="7"/>
  <c r="H8" i="7" s="1"/>
  <c r="E7" i="7"/>
  <c r="I7" i="7" s="1"/>
  <c r="L7" i="7" s="1"/>
  <c r="H6" i="7"/>
  <c r="T24" i="7" l="1"/>
  <c r="T7" i="7"/>
  <c r="L8" i="7"/>
  <c r="H9" i="7"/>
  <c r="I6" i="7"/>
  <c r="L6" i="7" s="1"/>
  <c r="H7" i="7"/>
  <c r="H53" i="7" s="1"/>
  <c r="L13" i="7"/>
  <c r="L25" i="7"/>
  <c r="T10" i="7"/>
  <c r="T15" i="7"/>
  <c r="L10" i="7"/>
  <c r="I12" i="7"/>
  <c r="L12" i="7" s="1"/>
  <c r="T8" i="7"/>
  <c r="T9" i="7"/>
  <c r="T14" i="7"/>
  <c r="T22" i="7"/>
  <c r="P13" i="7"/>
  <c r="T25" i="7"/>
  <c r="L11" i="7"/>
  <c r="L53" i="7" s="1"/>
  <c r="T11" i="7"/>
  <c r="T13" i="7"/>
  <c r="P25" i="7"/>
  <c r="P53" i="7" s="1"/>
  <c r="T30" i="7"/>
  <c r="T53" i="7" l="1"/>
</calcChain>
</file>

<file path=xl/sharedStrings.xml><?xml version="1.0" encoding="utf-8"?>
<sst xmlns="http://schemas.openxmlformats.org/spreadsheetml/2006/main" count="147" uniqueCount="70">
  <si>
    <t>mp</t>
  </si>
  <si>
    <t>Îndepărtat frunze și crengi</t>
  </si>
  <si>
    <t>Dezgropat, îngropat și tuns trandafiri</t>
  </si>
  <si>
    <t>buc</t>
  </si>
  <si>
    <t>ml</t>
  </si>
  <si>
    <t>Erbicidări</t>
  </si>
  <si>
    <t>Tăieri de formare la arbuști &lt; 1,5 m, adunat crengi în grămezi, transport</t>
  </si>
  <si>
    <t>Tăieri de formare la arbuști &gt; 1,5 m, adunat crengi în grămezi, transport</t>
  </si>
  <si>
    <t>Tăierea arbuștilor</t>
  </si>
  <si>
    <t>Reducere gard viu</t>
  </si>
  <si>
    <t>Cosirea cu discul a suprafețelor cu vegetație</t>
  </si>
  <si>
    <t>Udat din cisternă flori în straturi, lăzi ornamentale, vegetația din aliniamente stradale, arbori, arbuști</t>
  </si>
  <si>
    <t>Achiziție pământ vegetal fertil în vederea așternerii</t>
  </si>
  <si>
    <t>mc</t>
  </si>
  <si>
    <t>Amenajare cu pietriș mozaic</t>
  </si>
  <si>
    <t>Așternere pământ vegetal fertil în vederea amenajării</t>
  </si>
  <si>
    <t>Gazonare</t>
  </si>
  <si>
    <t>Mulcirea solului</t>
  </si>
  <si>
    <t>Ore lucru nenormate efectuate de grădinari ( refăcut distrugeri, replantat flori vandalizate, etc. )</t>
  </si>
  <si>
    <t>ore</t>
  </si>
  <si>
    <t>Nr. crt.</t>
  </si>
  <si>
    <t>Denumire articol</t>
  </si>
  <si>
    <t>U.M.</t>
  </si>
  <si>
    <t>MINIM</t>
  </si>
  <si>
    <t>MAXIM</t>
  </si>
  <si>
    <t xml:space="preserve">Cosire mecanică a gazonului cu evacuare resturi </t>
  </si>
  <si>
    <t>Frecvența pe an</t>
  </si>
  <si>
    <t>Tuns gard viu cu evacuare resturi</t>
  </si>
  <si>
    <t>Estimarea cantităților minime și maxime care ar putea fi solicitate pe ani</t>
  </si>
  <si>
    <t>Preț unitar fără TVA         ( lei/UM)</t>
  </si>
  <si>
    <t xml:space="preserve">Plivit buruieni </t>
  </si>
  <si>
    <t xml:space="preserve">Mobilizat teren </t>
  </si>
  <si>
    <t>Administrarea îngrășămintelor chimice pentru plante</t>
  </si>
  <si>
    <t>Îndepărtat flori trecute și lăstari lacomi la trandafiri</t>
  </si>
  <si>
    <t>Îndepărtat flori trecute / inflorescențelor uscate</t>
  </si>
  <si>
    <t>100 mp</t>
  </si>
  <si>
    <t xml:space="preserve">Udat de la hidranți sau guri de stropire flori în straturi, gazon, trandafiri, arbori, arbuști </t>
  </si>
  <si>
    <t>Tratamente fitosanitare la arbori și arbuști</t>
  </si>
  <si>
    <t>Tratamente fitosanitare la plante</t>
  </si>
  <si>
    <t>Tratamente fitosanitare la gard viu</t>
  </si>
  <si>
    <t>Achiziție și plantat arbuști -conifere de talie mică- specii conf. Anexa nr. 1</t>
  </si>
  <si>
    <t>Achiziție și plantat arbuști -conifere de talie medie- specii conf. Anexa nr. 1</t>
  </si>
  <si>
    <t>Achiziție și plantat arbuști -conifere de talie mare- specii conf. Anexa nr. 1</t>
  </si>
  <si>
    <t>Achiziție și plantat arbuști -foioase de talie mică- specii conf. Anexa nr. 1</t>
  </si>
  <si>
    <t>Achiziție și plantat arbuști -foioase de talie medie- specii conf. Anexa nr. 1</t>
  </si>
  <si>
    <t>Achiziție și plantat arbuști -foioase de talie mare- specii conf. Anexa nr. 1</t>
  </si>
  <si>
    <t>Achiziție și plantat arbuști veșnic verzi- talie mică -specii conf. Anexa nr. 1</t>
  </si>
  <si>
    <t>Achiziție și plantat arbori -conifere de talie mică- specii conf. Anexa nr. 1</t>
  </si>
  <si>
    <t>Achiziție și plantat arbori -conifere de talie medie- specii conf. Anexa nr. 1</t>
  </si>
  <si>
    <t>Achiziție și plantat arbori -conifere de talie mare- specii conf. Anexa nr. 1</t>
  </si>
  <si>
    <t>Achiziție și plantat arbori -foioase de talie mică- specii conf. Anexa nr. 1</t>
  </si>
  <si>
    <t>Achiziție și plantat arbori -foioase de talie medie- specii conf. Anexa nr. 1</t>
  </si>
  <si>
    <t>Achiziție și plantat arbori -foioase de talie mare- specii conf. Anexa nr. 1</t>
  </si>
  <si>
    <t>Achiziție și plantat flori anuale, în ghivece de min. 9 cm , înflorite – specii conf. Anexa nr. 1</t>
  </si>
  <si>
    <t>Achiziție și plantat flori anuale , în vase de min. 12 cm , înflorite – specii conf. Anexa nr. 1</t>
  </si>
  <si>
    <t>Achiziție și plantat flori curgătoare, în vase de min. 12 cm , înflorite – specii conf. Anexa nr. 1</t>
  </si>
  <si>
    <t>Achiziție și plantat flori bienale, înflorite – specii conf. Anexa nr. 1</t>
  </si>
  <si>
    <t>Achiziție și plantat flori perene, înflorite – specii conf. Anexa nr. 1</t>
  </si>
  <si>
    <t>Achiziție și plantat trandafiri cu rădăcină nudă/ la ghiveci– specii conf. Anexa nr. 1</t>
  </si>
  <si>
    <t>Achziție și plantare gard viu– specii conf. Anexa nr. 1</t>
  </si>
  <si>
    <t>TOTAL MINIM</t>
  </si>
  <si>
    <t>TOTAL MAXIM</t>
  </si>
  <si>
    <t>Valoarea fără TVA</t>
  </si>
  <si>
    <t>Cantitatea pe anul 2026</t>
  </si>
  <si>
    <t xml:space="preserve">Cantitatea pe anul 2026 </t>
  </si>
  <si>
    <t>Cantitatea pe anul 2027</t>
  </si>
  <si>
    <t>Achiziție și plantat arbuști veșnic verzi- talie medie -specii conf. Anexa nr. 1</t>
  </si>
  <si>
    <t>ANEXA NR. 3 la CAIETUL DE SARCINI privind Întreținerea și amenajarea spațiilor verzi în municipiul Câmpulung Moldovenesc</t>
  </si>
  <si>
    <t>Cantitatea pe anul 2028</t>
  </si>
  <si>
    <t>Cantitatea pe anul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</si>
</sst>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2" fontId="0" fillId="0" borderId="29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2" fontId="2" fillId="3" borderId="15" xfId="0" applyNumberFormat="1" applyFont="1" applyFill="1" applyBorder="1"/>
    <xf numFmtId="0" fontId="0" fillId="0" borderId="4" xfId="0" applyBorder="1" applyAlignment="1">
      <alignment horizontal="center" vertical="center"/>
    </xf>
    <xf numFmtId="2" fontId="0" fillId="2" borderId="2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2" borderId="22" xfId="0" applyNumberFormat="1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 wrapText="1"/>
    </xf>
    <xf numFmtId="2" fontId="0" fillId="0" borderId="3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 wrapText="1"/>
    </xf>
    <xf numFmtId="1" fontId="2" fillId="0" borderId="21" xfId="0" applyNumberFormat="1" applyFont="1" applyBorder="1" applyAlignment="1">
      <alignment horizontal="center" vertical="center" wrapText="1"/>
    </xf>
    <xf numFmtId="1" fontId="2" fillId="0" borderId="25" xfId="0" applyNumberFormat="1" applyFont="1" applyBorder="1" applyAlignment="1">
      <alignment horizontal="center" vertical="center" wrapText="1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2" fillId="3" borderId="31" xfId="0" applyFont="1" applyFill="1" applyBorder="1" applyAlignment="1">
      <alignment horizontal="right" vertical="center"/>
    </xf>
    <xf numFmtId="1" fontId="2" fillId="3" borderId="16" xfId="0" applyNumberFormat="1" applyFont="1" applyFill="1" applyBorder="1" applyAlignment="1">
      <alignment horizontal="right" vertical="center"/>
    </xf>
    <xf numFmtId="1" fontId="2" fillId="3" borderId="17" xfId="0" applyNumberFormat="1" applyFont="1" applyFill="1" applyBorder="1" applyAlignment="1">
      <alignment horizontal="right" vertical="center"/>
    </xf>
    <xf numFmtId="1" fontId="2" fillId="3" borderId="31" xfId="0" applyNumberFormat="1" applyFont="1" applyFill="1" applyBorder="1" applyAlignment="1">
      <alignment horizontal="right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</cellXfs>
  <cellStyles count="3">
    <cellStyle name="Normal" xfId="0" builtinId="0"/>
    <cellStyle name="Normal 2" xfId="1" xr:uid="{A8FC5B42-B550-46C7-9B74-78D0ABF8A4A0}"/>
    <cellStyle name="Normal 2 2" xfId="2" xr:uid="{4112A2FD-AEB1-455C-809F-410E9FB41DA2}"/>
  </cellStyles>
  <dxfs count="0"/>
  <tableStyles count="0" defaultTableStyle="TableStyleMedium2" defaultPivotStyle="PivotStyleLight16"/>
  <colors>
    <mruColors>
      <color rgb="FF0099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F74EF-152D-4723-B698-286E5EC8DE9F}">
  <sheetPr>
    <pageSetUpPr fitToPage="1"/>
  </sheetPr>
  <dimension ref="B1:AJ53"/>
  <sheetViews>
    <sheetView tabSelected="1" topLeftCell="M1" workbookViewId="0">
      <selection activeCell="AE55" sqref="AE55"/>
    </sheetView>
  </sheetViews>
  <sheetFormatPr defaultRowHeight="15" x14ac:dyDescent="0.25"/>
  <cols>
    <col min="1" max="1" width="5.5703125" customWidth="1"/>
    <col min="2" max="2" width="5.85546875" customWidth="1"/>
    <col min="3" max="3" width="49.140625" style="1" customWidth="1"/>
    <col min="4" max="4" width="5.7109375" style="2" customWidth="1"/>
    <col min="5" max="5" width="11" customWidth="1"/>
    <col min="6" max="6" width="9.5703125" customWidth="1"/>
    <col min="7" max="7" width="12.140625" customWidth="1"/>
    <col min="8" max="8" width="10.28515625" customWidth="1"/>
    <col min="9" max="9" width="10.7109375" customWidth="1"/>
    <col min="10" max="10" width="10" customWidth="1"/>
    <col min="11" max="11" width="11.85546875" customWidth="1"/>
    <col min="12" max="12" width="10.5703125" customWidth="1"/>
    <col min="13" max="13" width="11.42578125" customWidth="1"/>
    <col min="14" max="14" width="10" customWidth="1"/>
    <col min="16" max="16" width="10.7109375" customWidth="1"/>
    <col min="17" max="17" width="11.140625" customWidth="1"/>
    <col min="18" max="18" width="9.7109375" customWidth="1"/>
    <col min="20" max="20" width="10.85546875" customWidth="1"/>
    <col min="21" max="21" width="11.28515625" customWidth="1"/>
    <col min="22" max="22" width="10.140625" customWidth="1"/>
    <col min="24" max="24" width="10.42578125" customWidth="1"/>
    <col min="25" max="25" width="11.140625" customWidth="1"/>
    <col min="26" max="26" width="9.7109375" customWidth="1"/>
    <col min="28" max="28" width="11.5703125" customWidth="1"/>
    <col min="29" max="29" width="10.28515625" customWidth="1"/>
    <col min="30" max="30" width="10.42578125" customWidth="1"/>
    <col min="32" max="32" width="11.140625" customWidth="1"/>
    <col min="33" max="33" width="10.85546875" customWidth="1"/>
    <col min="34" max="34" width="10.140625" customWidth="1"/>
    <col min="36" max="36" width="11" customWidth="1"/>
  </cols>
  <sheetData>
    <row r="1" spans="2:36" ht="49.5" customHeight="1" x14ac:dyDescent="0.25"/>
    <row r="2" spans="2:36" ht="34.5" customHeight="1" thickBot="1" x14ac:dyDescent="0.3">
      <c r="B2" s="62" t="s">
        <v>67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</row>
    <row r="3" spans="2:36" ht="25.5" customHeight="1" thickBot="1" x14ac:dyDescent="0.3">
      <c r="B3" s="59" t="s">
        <v>28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1"/>
    </row>
    <row r="4" spans="2:36" ht="45" customHeight="1" x14ac:dyDescent="0.25">
      <c r="B4" s="53" t="s">
        <v>20</v>
      </c>
      <c r="C4" s="55" t="s">
        <v>21</v>
      </c>
      <c r="D4" s="57" t="s">
        <v>22</v>
      </c>
      <c r="E4" s="6" t="s">
        <v>63</v>
      </c>
      <c r="F4" s="24" t="s">
        <v>26</v>
      </c>
      <c r="G4" s="7" t="s">
        <v>29</v>
      </c>
      <c r="H4" s="8" t="s">
        <v>62</v>
      </c>
      <c r="I4" s="6" t="s">
        <v>64</v>
      </c>
      <c r="J4" s="24" t="s">
        <v>26</v>
      </c>
      <c r="K4" s="7" t="s">
        <v>29</v>
      </c>
      <c r="L4" s="8" t="s">
        <v>62</v>
      </c>
      <c r="M4" s="6" t="s">
        <v>65</v>
      </c>
      <c r="N4" s="24" t="s">
        <v>26</v>
      </c>
      <c r="O4" s="7" t="s">
        <v>29</v>
      </c>
      <c r="P4" s="8" t="s">
        <v>62</v>
      </c>
      <c r="Q4" s="6" t="s">
        <v>65</v>
      </c>
      <c r="R4" s="24" t="s">
        <v>26</v>
      </c>
      <c r="S4" s="7" t="s">
        <v>29</v>
      </c>
      <c r="T4" s="8" t="s">
        <v>62</v>
      </c>
      <c r="U4" s="6" t="s">
        <v>68</v>
      </c>
      <c r="V4" s="24" t="s">
        <v>26</v>
      </c>
      <c r="W4" s="7" t="s">
        <v>29</v>
      </c>
      <c r="X4" s="8" t="s">
        <v>62</v>
      </c>
      <c r="Y4" s="6" t="s">
        <v>68</v>
      </c>
      <c r="Z4" s="24" t="s">
        <v>26</v>
      </c>
      <c r="AA4" s="7" t="s">
        <v>29</v>
      </c>
      <c r="AB4" s="8" t="s">
        <v>62</v>
      </c>
      <c r="AC4" s="6" t="s">
        <v>69</v>
      </c>
      <c r="AD4" s="24" t="s">
        <v>26</v>
      </c>
      <c r="AE4" s="7" t="s">
        <v>29</v>
      </c>
      <c r="AF4" s="8" t="s">
        <v>62</v>
      </c>
      <c r="AG4" s="6" t="s">
        <v>69</v>
      </c>
      <c r="AH4" s="24" t="s">
        <v>26</v>
      </c>
      <c r="AI4" s="7" t="s">
        <v>29</v>
      </c>
      <c r="AJ4" s="8" t="s">
        <v>62</v>
      </c>
    </row>
    <row r="5" spans="2:36" ht="15" customHeight="1" thickBot="1" x14ac:dyDescent="0.3">
      <c r="B5" s="54"/>
      <c r="C5" s="56"/>
      <c r="D5" s="58"/>
      <c r="E5" s="41" t="s">
        <v>23</v>
      </c>
      <c r="F5" s="42"/>
      <c r="G5" s="42"/>
      <c r="H5" s="43"/>
      <c r="I5" s="41" t="s">
        <v>24</v>
      </c>
      <c r="J5" s="42"/>
      <c r="K5" s="42"/>
      <c r="L5" s="43"/>
      <c r="M5" s="41" t="s">
        <v>23</v>
      </c>
      <c r="N5" s="42"/>
      <c r="O5" s="42"/>
      <c r="P5" s="43"/>
      <c r="Q5" s="41" t="s">
        <v>24</v>
      </c>
      <c r="R5" s="42"/>
      <c r="S5" s="42"/>
      <c r="T5" s="43"/>
      <c r="U5" s="41" t="s">
        <v>23</v>
      </c>
      <c r="V5" s="42"/>
      <c r="W5" s="42"/>
      <c r="X5" s="43"/>
      <c r="Y5" s="41" t="s">
        <v>24</v>
      </c>
      <c r="Z5" s="42"/>
      <c r="AA5" s="42"/>
      <c r="AB5" s="43"/>
      <c r="AC5" s="41" t="s">
        <v>23</v>
      </c>
      <c r="AD5" s="42"/>
      <c r="AE5" s="42"/>
      <c r="AF5" s="43"/>
      <c r="AG5" s="41" t="s">
        <v>24</v>
      </c>
      <c r="AH5" s="42"/>
      <c r="AI5" s="42"/>
      <c r="AJ5" s="43"/>
    </row>
    <row r="6" spans="2:36" x14ac:dyDescent="0.25">
      <c r="B6" s="40">
        <v>1</v>
      </c>
      <c r="C6" s="12" t="s">
        <v>25</v>
      </c>
      <c r="D6" s="40" t="s">
        <v>0</v>
      </c>
      <c r="E6" s="39">
        <f>56200*F6</f>
        <v>56200</v>
      </c>
      <c r="F6" s="37">
        <v>1</v>
      </c>
      <c r="G6" s="5">
        <v>0</v>
      </c>
      <c r="H6" s="22">
        <f t="shared" ref="H6:H52" si="0">E6*G6</f>
        <v>0</v>
      </c>
      <c r="I6" s="38">
        <f>E6*J6</f>
        <v>112400</v>
      </c>
      <c r="J6" s="37">
        <v>2</v>
      </c>
      <c r="K6" s="5">
        <f t="shared" ref="K6:K52" si="1">G6</f>
        <v>0</v>
      </c>
      <c r="L6" s="36">
        <f t="shared" ref="L6:L52" si="2">I6*K6</f>
        <v>0</v>
      </c>
      <c r="M6" s="39">
        <f>56200*N6</f>
        <v>224800</v>
      </c>
      <c r="N6" s="37">
        <v>4</v>
      </c>
      <c r="O6" s="5">
        <v>0</v>
      </c>
      <c r="P6" s="22">
        <f>M6*O6</f>
        <v>0</v>
      </c>
      <c r="Q6" s="38">
        <f>56200*R6</f>
        <v>337200</v>
      </c>
      <c r="R6" s="37">
        <v>6</v>
      </c>
      <c r="S6" s="5">
        <f>O6</f>
        <v>0</v>
      </c>
      <c r="T6" s="36">
        <f>Q6*S6</f>
        <v>0</v>
      </c>
      <c r="U6" s="39">
        <f>56200*V6</f>
        <v>224800</v>
      </c>
      <c r="V6" s="37">
        <v>4</v>
      </c>
      <c r="W6" s="5">
        <v>0</v>
      </c>
      <c r="X6" s="22">
        <f>U6*W6</f>
        <v>0</v>
      </c>
      <c r="Y6" s="38">
        <f>56200*Z6</f>
        <v>337200</v>
      </c>
      <c r="Z6" s="37">
        <v>6</v>
      </c>
      <c r="AA6" s="5">
        <f>W6</f>
        <v>0</v>
      </c>
      <c r="AB6" s="36">
        <f>Y6*AA6</f>
        <v>0</v>
      </c>
      <c r="AC6" s="39">
        <f>56200*AD6</f>
        <v>224800</v>
      </c>
      <c r="AD6" s="37">
        <v>4</v>
      </c>
      <c r="AE6" s="5">
        <v>0</v>
      </c>
      <c r="AF6" s="22">
        <f>AC6*AE6</f>
        <v>0</v>
      </c>
      <c r="AG6" s="38">
        <f>56200*AH6</f>
        <v>337200</v>
      </c>
      <c r="AH6" s="37">
        <v>6</v>
      </c>
      <c r="AI6" s="5">
        <f>AE6</f>
        <v>0</v>
      </c>
      <c r="AJ6" s="36">
        <f>AG6*AI6</f>
        <v>0</v>
      </c>
    </row>
    <row r="7" spans="2:36" x14ac:dyDescent="0.25">
      <c r="B7" s="14">
        <v>2</v>
      </c>
      <c r="C7" s="13" t="s">
        <v>1</v>
      </c>
      <c r="D7" s="14" t="s">
        <v>0</v>
      </c>
      <c r="E7" s="9">
        <f>16450*F7</f>
        <v>16450</v>
      </c>
      <c r="F7" s="3">
        <v>1</v>
      </c>
      <c r="G7" s="5">
        <v>0</v>
      </c>
      <c r="H7" s="22">
        <f t="shared" si="0"/>
        <v>0</v>
      </c>
      <c r="I7" s="10">
        <f>E7*J7</f>
        <v>32900</v>
      </c>
      <c r="J7" s="3">
        <v>2</v>
      </c>
      <c r="K7" s="4">
        <f t="shared" si="1"/>
        <v>0</v>
      </c>
      <c r="L7" s="11">
        <f t="shared" si="2"/>
        <v>0</v>
      </c>
      <c r="M7" s="9">
        <f>16450*N7</f>
        <v>32900</v>
      </c>
      <c r="N7" s="3">
        <v>2</v>
      </c>
      <c r="O7" s="5">
        <v>0</v>
      </c>
      <c r="P7" s="22">
        <f t="shared" ref="P7:P52" si="3">M7*O7</f>
        <v>0</v>
      </c>
      <c r="Q7" s="10">
        <f>16450*R7</f>
        <v>65800</v>
      </c>
      <c r="R7" s="3">
        <v>4</v>
      </c>
      <c r="S7" s="4">
        <f t="shared" ref="S7:S52" si="4">O7</f>
        <v>0</v>
      </c>
      <c r="T7" s="11">
        <f>Q7*S7</f>
        <v>0</v>
      </c>
      <c r="U7" s="9">
        <f>16450*V7</f>
        <v>32900</v>
      </c>
      <c r="V7" s="3">
        <v>2</v>
      </c>
      <c r="W7" s="5">
        <v>0</v>
      </c>
      <c r="X7" s="22">
        <f t="shared" ref="X7" si="5">U7*W7</f>
        <v>0</v>
      </c>
      <c r="Y7" s="10">
        <f>16450*Z7</f>
        <v>65800</v>
      </c>
      <c r="Z7" s="3">
        <v>4</v>
      </c>
      <c r="AA7" s="4">
        <f t="shared" ref="AA7:AA8" si="6">W7</f>
        <v>0</v>
      </c>
      <c r="AB7" s="11">
        <f>Y7*AA7</f>
        <v>0</v>
      </c>
      <c r="AC7" s="9">
        <f>16450*AD7</f>
        <v>32900</v>
      </c>
      <c r="AD7" s="3">
        <v>2</v>
      </c>
      <c r="AE7" s="5">
        <v>0</v>
      </c>
      <c r="AF7" s="22">
        <f t="shared" ref="AF7" si="7">AC7*AE7</f>
        <v>0</v>
      </c>
      <c r="AG7" s="10">
        <f>16450*AH7</f>
        <v>65800</v>
      </c>
      <c r="AH7" s="3">
        <v>4</v>
      </c>
      <c r="AI7" s="4">
        <f t="shared" ref="AI7:AI8" si="8">AE7</f>
        <v>0</v>
      </c>
      <c r="AJ7" s="11">
        <f>AG7*AI7</f>
        <v>0</v>
      </c>
    </row>
    <row r="8" spans="2:36" x14ac:dyDescent="0.25">
      <c r="B8" s="40">
        <v>3</v>
      </c>
      <c r="C8" s="13" t="s">
        <v>31</v>
      </c>
      <c r="D8" s="14" t="s">
        <v>0</v>
      </c>
      <c r="E8" s="9">
        <f>7780*F8</f>
        <v>7780</v>
      </c>
      <c r="F8" s="3">
        <v>1</v>
      </c>
      <c r="G8" s="5">
        <v>0</v>
      </c>
      <c r="H8" s="22">
        <f t="shared" si="0"/>
        <v>0</v>
      </c>
      <c r="I8" s="10">
        <f xml:space="preserve"> 16450*J8</f>
        <v>32900</v>
      </c>
      <c r="J8" s="3">
        <v>2</v>
      </c>
      <c r="K8" s="4">
        <f t="shared" si="1"/>
        <v>0</v>
      </c>
      <c r="L8" s="11">
        <f t="shared" si="2"/>
        <v>0</v>
      </c>
      <c r="M8" s="9">
        <f>7780*N8</f>
        <v>15560</v>
      </c>
      <c r="N8" s="3">
        <v>2</v>
      </c>
      <c r="O8" s="5">
        <v>0</v>
      </c>
      <c r="P8" s="22">
        <f>M8*O8</f>
        <v>0</v>
      </c>
      <c r="Q8" s="10">
        <f xml:space="preserve"> 7780*R8</f>
        <v>31120</v>
      </c>
      <c r="R8" s="3">
        <v>4</v>
      </c>
      <c r="S8" s="4">
        <f t="shared" si="4"/>
        <v>0</v>
      </c>
      <c r="T8" s="11">
        <f t="shared" ref="T8:T52" si="9">Q8*S8</f>
        <v>0</v>
      </c>
      <c r="U8" s="9">
        <f>7780*V8</f>
        <v>15560</v>
      </c>
      <c r="V8" s="3">
        <v>2</v>
      </c>
      <c r="W8" s="5">
        <v>0</v>
      </c>
      <c r="X8" s="22">
        <f>U8*W8</f>
        <v>0</v>
      </c>
      <c r="Y8" s="10">
        <f xml:space="preserve"> 7780*Z8</f>
        <v>31120</v>
      </c>
      <c r="Z8" s="3">
        <v>4</v>
      </c>
      <c r="AA8" s="4">
        <f t="shared" si="6"/>
        <v>0</v>
      </c>
      <c r="AB8" s="11">
        <f t="shared" ref="AB8:AB21" si="10">Y8*AA8</f>
        <v>0</v>
      </c>
      <c r="AC8" s="9">
        <f>7780*AD8</f>
        <v>15560</v>
      </c>
      <c r="AD8" s="3">
        <v>2</v>
      </c>
      <c r="AE8" s="5">
        <v>0</v>
      </c>
      <c r="AF8" s="22">
        <f>AC8*AE8</f>
        <v>0</v>
      </c>
      <c r="AG8" s="10">
        <f xml:space="preserve"> 7780*AH8</f>
        <v>31120</v>
      </c>
      <c r="AH8" s="3">
        <v>4</v>
      </c>
      <c r="AI8" s="4">
        <f t="shared" si="8"/>
        <v>0</v>
      </c>
      <c r="AJ8" s="11">
        <f t="shared" ref="AJ8:AJ21" si="11">AG8*AI8</f>
        <v>0</v>
      </c>
    </row>
    <row r="9" spans="2:36" x14ac:dyDescent="0.25">
      <c r="B9" s="14">
        <v>4</v>
      </c>
      <c r="C9" s="13" t="s">
        <v>30</v>
      </c>
      <c r="D9" s="14" t="s">
        <v>0</v>
      </c>
      <c r="E9" s="9">
        <f>7780*F9</f>
        <v>7780</v>
      </c>
      <c r="F9" s="3">
        <v>1</v>
      </c>
      <c r="G9" s="5">
        <v>0</v>
      </c>
      <c r="H9" s="22">
        <f t="shared" si="0"/>
        <v>0</v>
      </c>
      <c r="I9" s="10">
        <f xml:space="preserve"> E9*J9</f>
        <v>15560</v>
      </c>
      <c r="J9" s="3">
        <v>2</v>
      </c>
      <c r="K9" s="4">
        <f t="shared" si="1"/>
        <v>0</v>
      </c>
      <c r="L9" s="11">
        <f t="shared" si="2"/>
        <v>0</v>
      </c>
      <c r="M9" s="9">
        <f>7780*N9</f>
        <v>15560</v>
      </c>
      <c r="N9" s="3">
        <v>2</v>
      </c>
      <c r="O9" s="5">
        <v>0</v>
      </c>
      <c r="P9" s="22">
        <f t="shared" si="3"/>
        <v>0</v>
      </c>
      <c r="Q9" s="10">
        <f xml:space="preserve"> 7780*R9</f>
        <v>31120</v>
      </c>
      <c r="R9" s="3">
        <v>4</v>
      </c>
      <c r="S9" s="4">
        <f>O9</f>
        <v>0</v>
      </c>
      <c r="T9" s="11">
        <f t="shared" si="9"/>
        <v>0</v>
      </c>
      <c r="U9" s="9">
        <f>7780*V9</f>
        <v>15560</v>
      </c>
      <c r="V9" s="3">
        <v>2</v>
      </c>
      <c r="W9" s="5">
        <v>0</v>
      </c>
      <c r="X9" s="22">
        <f t="shared" ref="X9:X11" si="12">U9*W9</f>
        <v>0</v>
      </c>
      <c r="Y9" s="10">
        <f xml:space="preserve"> 7780*Z9</f>
        <v>31120</v>
      </c>
      <c r="Z9" s="3">
        <v>4</v>
      </c>
      <c r="AA9" s="4">
        <f>W9</f>
        <v>0</v>
      </c>
      <c r="AB9" s="11">
        <f t="shared" si="10"/>
        <v>0</v>
      </c>
      <c r="AC9" s="9">
        <f>7780*AD9</f>
        <v>15560</v>
      </c>
      <c r="AD9" s="3">
        <v>2</v>
      </c>
      <c r="AE9" s="5">
        <v>0</v>
      </c>
      <c r="AF9" s="22">
        <f t="shared" ref="AF9:AF11" si="13">AC9*AE9</f>
        <v>0</v>
      </c>
      <c r="AG9" s="10">
        <f xml:space="preserve"> 7780*AH9</f>
        <v>31120</v>
      </c>
      <c r="AH9" s="3">
        <v>4</v>
      </c>
      <c r="AI9" s="4">
        <f>AE9</f>
        <v>0</v>
      </c>
      <c r="AJ9" s="11">
        <f t="shared" si="11"/>
        <v>0</v>
      </c>
    </row>
    <row r="10" spans="2:36" x14ac:dyDescent="0.25">
      <c r="B10" s="40">
        <v>5</v>
      </c>
      <c r="C10" s="13" t="s">
        <v>2</v>
      </c>
      <c r="D10" s="14" t="s">
        <v>0</v>
      </c>
      <c r="E10" s="9">
        <v>4200</v>
      </c>
      <c r="F10" s="3">
        <v>1</v>
      </c>
      <c r="G10" s="5">
        <v>0</v>
      </c>
      <c r="H10" s="22">
        <f t="shared" si="0"/>
        <v>0</v>
      </c>
      <c r="I10" s="10">
        <f>E10*2</f>
        <v>8400</v>
      </c>
      <c r="J10" s="3">
        <v>2</v>
      </c>
      <c r="K10" s="4">
        <f t="shared" si="1"/>
        <v>0</v>
      </c>
      <c r="L10" s="11">
        <f t="shared" si="2"/>
        <v>0</v>
      </c>
      <c r="M10" s="9">
        <v>4200</v>
      </c>
      <c r="N10" s="3">
        <v>1</v>
      </c>
      <c r="O10" s="5">
        <v>0</v>
      </c>
      <c r="P10" s="22">
        <f t="shared" si="3"/>
        <v>0</v>
      </c>
      <c r="Q10" s="10">
        <f>M10*2</f>
        <v>8400</v>
      </c>
      <c r="R10" s="3">
        <v>2</v>
      </c>
      <c r="S10" s="4">
        <f t="shared" si="4"/>
        <v>0</v>
      </c>
      <c r="T10" s="11">
        <f t="shared" si="9"/>
        <v>0</v>
      </c>
      <c r="U10" s="9">
        <v>4200</v>
      </c>
      <c r="V10" s="3">
        <v>1</v>
      </c>
      <c r="W10" s="5">
        <v>0</v>
      </c>
      <c r="X10" s="22">
        <f t="shared" si="12"/>
        <v>0</v>
      </c>
      <c r="Y10" s="10">
        <f>U10*2</f>
        <v>8400</v>
      </c>
      <c r="Z10" s="3">
        <v>2</v>
      </c>
      <c r="AA10" s="4">
        <f t="shared" ref="AA10:AA16" si="14">W10</f>
        <v>0</v>
      </c>
      <c r="AB10" s="11">
        <f t="shared" si="10"/>
        <v>0</v>
      </c>
      <c r="AC10" s="9">
        <v>4200</v>
      </c>
      <c r="AD10" s="3">
        <v>1</v>
      </c>
      <c r="AE10" s="5">
        <v>0</v>
      </c>
      <c r="AF10" s="22">
        <f t="shared" si="13"/>
        <v>0</v>
      </c>
      <c r="AG10" s="10">
        <f>AC10*2</f>
        <v>8400</v>
      </c>
      <c r="AH10" s="3">
        <v>2</v>
      </c>
      <c r="AI10" s="4">
        <f t="shared" ref="AI10:AI16" si="15">AE10</f>
        <v>0</v>
      </c>
      <c r="AJ10" s="11">
        <f t="shared" si="11"/>
        <v>0</v>
      </c>
    </row>
    <row r="11" spans="2:36" x14ac:dyDescent="0.25">
      <c r="B11" s="14">
        <v>6</v>
      </c>
      <c r="C11" s="13" t="s">
        <v>33</v>
      </c>
      <c r="D11" s="14" t="s">
        <v>0</v>
      </c>
      <c r="E11" s="9">
        <v>4200</v>
      </c>
      <c r="F11" s="3">
        <v>1</v>
      </c>
      <c r="G11" s="5">
        <v>0</v>
      </c>
      <c r="H11" s="22">
        <f t="shared" si="0"/>
        <v>0</v>
      </c>
      <c r="I11" s="10">
        <f>E11*J11</f>
        <v>12600</v>
      </c>
      <c r="J11" s="3">
        <v>3</v>
      </c>
      <c r="K11" s="4">
        <f t="shared" si="1"/>
        <v>0</v>
      </c>
      <c r="L11" s="11">
        <f t="shared" si="2"/>
        <v>0</v>
      </c>
      <c r="M11" s="9">
        <v>4200</v>
      </c>
      <c r="N11" s="3">
        <v>1</v>
      </c>
      <c r="O11" s="5">
        <v>0</v>
      </c>
      <c r="P11" s="22">
        <f t="shared" si="3"/>
        <v>0</v>
      </c>
      <c r="Q11" s="10">
        <f>M11*R11</f>
        <v>21000</v>
      </c>
      <c r="R11" s="3">
        <v>5</v>
      </c>
      <c r="S11" s="4">
        <f t="shared" si="4"/>
        <v>0</v>
      </c>
      <c r="T11" s="11">
        <f t="shared" si="9"/>
        <v>0</v>
      </c>
      <c r="U11" s="9">
        <v>4200</v>
      </c>
      <c r="V11" s="3">
        <v>1</v>
      </c>
      <c r="W11" s="5">
        <v>0</v>
      </c>
      <c r="X11" s="22">
        <f t="shared" si="12"/>
        <v>0</v>
      </c>
      <c r="Y11" s="10">
        <f>U11*Z11</f>
        <v>21000</v>
      </c>
      <c r="Z11" s="3">
        <v>5</v>
      </c>
      <c r="AA11" s="4">
        <f t="shared" si="14"/>
        <v>0</v>
      </c>
      <c r="AB11" s="11">
        <f t="shared" si="10"/>
        <v>0</v>
      </c>
      <c r="AC11" s="9">
        <v>4200</v>
      </c>
      <c r="AD11" s="3">
        <v>1</v>
      </c>
      <c r="AE11" s="5">
        <v>0</v>
      </c>
      <c r="AF11" s="22">
        <f t="shared" si="13"/>
        <v>0</v>
      </c>
      <c r="AG11" s="10">
        <f>AC11*AH11</f>
        <v>21000</v>
      </c>
      <c r="AH11" s="3">
        <v>5</v>
      </c>
      <c r="AI11" s="4">
        <f t="shared" si="15"/>
        <v>0</v>
      </c>
      <c r="AJ11" s="11">
        <f t="shared" si="11"/>
        <v>0</v>
      </c>
    </row>
    <row r="12" spans="2:36" x14ac:dyDescent="0.25">
      <c r="B12" s="40">
        <v>7</v>
      </c>
      <c r="C12" s="13" t="s">
        <v>34</v>
      </c>
      <c r="D12" s="14" t="s">
        <v>0</v>
      </c>
      <c r="E12" s="9">
        <f>3600*F12</f>
        <v>3600</v>
      </c>
      <c r="F12" s="3">
        <v>1</v>
      </c>
      <c r="G12" s="5">
        <v>0</v>
      </c>
      <c r="H12" s="22">
        <f t="shared" si="0"/>
        <v>0</v>
      </c>
      <c r="I12" s="10">
        <f>E12*J12</f>
        <v>10800</v>
      </c>
      <c r="J12" s="3">
        <v>3</v>
      </c>
      <c r="K12" s="4">
        <f t="shared" si="1"/>
        <v>0</v>
      </c>
      <c r="L12" s="11">
        <f t="shared" si="2"/>
        <v>0</v>
      </c>
      <c r="M12" s="9">
        <f>3600*N12</f>
        <v>10800</v>
      </c>
      <c r="N12" s="3">
        <v>3</v>
      </c>
      <c r="O12" s="5">
        <v>0</v>
      </c>
      <c r="P12" s="22">
        <f>M12*O12</f>
        <v>0</v>
      </c>
      <c r="Q12" s="10">
        <f>3600*R12</f>
        <v>21600</v>
      </c>
      <c r="R12" s="3">
        <v>6</v>
      </c>
      <c r="S12" s="4">
        <f t="shared" si="4"/>
        <v>0</v>
      </c>
      <c r="T12" s="11">
        <f t="shared" si="9"/>
        <v>0</v>
      </c>
      <c r="U12" s="9">
        <f>3600*V12</f>
        <v>10800</v>
      </c>
      <c r="V12" s="3">
        <v>3</v>
      </c>
      <c r="W12" s="5">
        <v>0</v>
      </c>
      <c r="X12" s="22">
        <f>U12*W12</f>
        <v>0</v>
      </c>
      <c r="Y12" s="10">
        <f>3600*Z12</f>
        <v>21600</v>
      </c>
      <c r="Z12" s="3">
        <v>6</v>
      </c>
      <c r="AA12" s="4">
        <f t="shared" si="14"/>
        <v>0</v>
      </c>
      <c r="AB12" s="11">
        <f t="shared" si="10"/>
        <v>0</v>
      </c>
      <c r="AC12" s="9">
        <f>3600*AD12</f>
        <v>10800</v>
      </c>
      <c r="AD12" s="3">
        <v>3</v>
      </c>
      <c r="AE12" s="5">
        <v>0</v>
      </c>
      <c r="AF12" s="22">
        <f>AC12*AE12</f>
        <v>0</v>
      </c>
      <c r="AG12" s="10">
        <f>3600*AH12</f>
        <v>21600</v>
      </c>
      <c r="AH12" s="3">
        <v>6</v>
      </c>
      <c r="AI12" s="4">
        <f t="shared" si="15"/>
        <v>0</v>
      </c>
      <c r="AJ12" s="11">
        <f t="shared" si="11"/>
        <v>0</v>
      </c>
    </row>
    <row r="13" spans="2:36" ht="17.25" customHeight="1" x14ac:dyDescent="0.25">
      <c r="B13" s="14">
        <v>8</v>
      </c>
      <c r="C13" s="13" t="s">
        <v>32</v>
      </c>
      <c r="D13" s="14" t="s">
        <v>3</v>
      </c>
      <c r="E13" s="9">
        <v>3000</v>
      </c>
      <c r="F13" s="3">
        <v>1</v>
      </c>
      <c r="G13" s="5">
        <v>0</v>
      </c>
      <c r="H13" s="22">
        <f t="shared" si="0"/>
        <v>0</v>
      </c>
      <c r="I13" s="10">
        <f>7100*J13</f>
        <v>21300</v>
      </c>
      <c r="J13" s="3">
        <v>3</v>
      </c>
      <c r="K13" s="4">
        <f t="shared" si="1"/>
        <v>0</v>
      </c>
      <c r="L13" s="11">
        <f t="shared" si="2"/>
        <v>0</v>
      </c>
      <c r="M13" s="9">
        <f>7100*N13</f>
        <v>14200</v>
      </c>
      <c r="N13" s="3">
        <v>2</v>
      </c>
      <c r="O13" s="5">
        <v>0</v>
      </c>
      <c r="P13" s="22">
        <f t="shared" si="3"/>
        <v>0</v>
      </c>
      <c r="Q13" s="10">
        <f>7100*R13</f>
        <v>35500</v>
      </c>
      <c r="R13" s="3">
        <v>5</v>
      </c>
      <c r="S13" s="4">
        <f t="shared" si="4"/>
        <v>0</v>
      </c>
      <c r="T13" s="11">
        <f t="shared" si="9"/>
        <v>0</v>
      </c>
      <c r="U13" s="9">
        <f>7100*V13</f>
        <v>14200</v>
      </c>
      <c r="V13" s="3">
        <v>2</v>
      </c>
      <c r="W13" s="5">
        <v>0</v>
      </c>
      <c r="X13" s="22">
        <f t="shared" ref="X13" si="16">U13*W13</f>
        <v>0</v>
      </c>
      <c r="Y13" s="10">
        <f>7100*Z13</f>
        <v>35500</v>
      </c>
      <c r="Z13" s="3">
        <v>5</v>
      </c>
      <c r="AA13" s="4">
        <f t="shared" si="14"/>
        <v>0</v>
      </c>
      <c r="AB13" s="11">
        <f t="shared" si="10"/>
        <v>0</v>
      </c>
      <c r="AC13" s="9">
        <f>7100*AD13</f>
        <v>14200</v>
      </c>
      <c r="AD13" s="3">
        <v>2</v>
      </c>
      <c r="AE13" s="5">
        <v>0</v>
      </c>
      <c r="AF13" s="22">
        <f t="shared" ref="AF13" si="17">AC13*AE13</f>
        <v>0</v>
      </c>
      <c r="AG13" s="10">
        <f>7100*AH13</f>
        <v>35500</v>
      </c>
      <c r="AH13" s="3">
        <v>5</v>
      </c>
      <c r="AI13" s="4">
        <f t="shared" si="15"/>
        <v>0</v>
      </c>
      <c r="AJ13" s="11">
        <f t="shared" si="11"/>
        <v>0</v>
      </c>
    </row>
    <row r="14" spans="2:36" x14ac:dyDescent="0.25">
      <c r="B14" s="40">
        <v>9</v>
      </c>
      <c r="C14" s="13" t="s">
        <v>27</v>
      </c>
      <c r="D14" s="14" t="s">
        <v>4</v>
      </c>
      <c r="E14" s="9">
        <v>2000</v>
      </c>
      <c r="F14" s="3">
        <v>1</v>
      </c>
      <c r="G14" s="5">
        <v>0</v>
      </c>
      <c r="H14" s="22">
        <f t="shared" si="0"/>
        <v>0</v>
      </c>
      <c r="I14" s="10">
        <v>10280</v>
      </c>
      <c r="J14" s="3">
        <v>2</v>
      </c>
      <c r="K14" s="4">
        <f t="shared" si="1"/>
        <v>0</v>
      </c>
      <c r="L14" s="11">
        <f t="shared" si="2"/>
        <v>0</v>
      </c>
      <c r="M14" s="9">
        <v>5140</v>
      </c>
      <c r="N14" s="3">
        <v>1</v>
      </c>
      <c r="O14" s="5">
        <v>0</v>
      </c>
      <c r="P14" s="22">
        <f>M14*O14</f>
        <v>0</v>
      </c>
      <c r="Q14" s="10">
        <f>M14*R14</f>
        <v>10280</v>
      </c>
      <c r="R14" s="3">
        <v>2</v>
      </c>
      <c r="S14" s="4">
        <f t="shared" si="4"/>
        <v>0</v>
      </c>
      <c r="T14" s="11">
        <f t="shared" si="9"/>
        <v>0</v>
      </c>
      <c r="U14" s="9">
        <v>5140</v>
      </c>
      <c r="V14" s="3">
        <v>1</v>
      </c>
      <c r="W14" s="5">
        <v>0</v>
      </c>
      <c r="X14" s="22">
        <f>U14*W14</f>
        <v>0</v>
      </c>
      <c r="Y14" s="10">
        <f>U14*Z14</f>
        <v>10280</v>
      </c>
      <c r="Z14" s="3">
        <v>2</v>
      </c>
      <c r="AA14" s="4">
        <f t="shared" si="14"/>
        <v>0</v>
      </c>
      <c r="AB14" s="11">
        <f t="shared" si="10"/>
        <v>0</v>
      </c>
      <c r="AC14" s="9">
        <v>5140</v>
      </c>
      <c r="AD14" s="3">
        <v>1</v>
      </c>
      <c r="AE14" s="5">
        <v>0</v>
      </c>
      <c r="AF14" s="22">
        <f>AC14*AE14</f>
        <v>0</v>
      </c>
      <c r="AG14" s="10">
        <f>AC14*AH14</f>
        <v>10280</v>
      </c>
      <c r="AH14" s="3">
        <v>2</v>
      </c>
      <c r="AI14" s="4">
        <f t="shared" si="15"/>
        <v>0</v>
      </c>
      <c r="AJ14" s="11">
        <f t="shared" si="11"/>
        <v>0</v>
      </c>
    </row>
    <row r="15" spans="2:36" x14ac:dyDescent="0.25">
      <c r="B15" s="14">
        <v>10</v>
      </c>
      <c r="C15" s="13" t="s">
        <v>5</v>
      </c>
      <c r="D15" s="14" t="s">
        <v>0</v>
      </c>
      <c r="E15" s="9">
        <v>4200</v>
      </c>
      <c r="F15" s="3">
        <v>1</v>
      </c>
      <c r="G15" s="5">
        <v>0</v>
      </c>
      <c r="H15" s="22">
        <f t="shared" si="0"/>
        <v>0</v>
      </c>
      <c r="I15" s="10">
        <f>E15*J15</f>
        <v>8400</v>
      </c>
      <c r="J15" s="3">
        <v>2</v>
      </c>
      <c r="K15" s="4">
        <f t="shared" si="1"/>
        <v>0</v>
      </c>
      <c r="L15" s="11">
        <f t="shared" si="2"/>
        <v>0</v>
      </c>
      <c r="M15" s="9">
        <v>4200</v>
      </c>
      <c r="N15" s="3">
        <v>1</v>
      </c>
      <c r="O15" s="5">
        <v>0</v>
      </c>
      <c r="P15" s="22">
        <f t="shared" si="3"/>
        <v>0</v>
      </c>
      <c r="Q15" s="10">
        <f>M15*R15</f>
        <v>8400</v>
      </c>
      <c r="R15" s="3">
        <v>2</v>
      </c>
      <c r="S15" s="4">
        <f t="shared" si="4"/>
        <v>0</v>
      </c>
      <c r="T15" s="11">
        <f t="shared" si="9"/>
        <v>0</v>
      </c>
      <c r="U15" s="9">
        <v>4200</v>
      </c>
      <c r="V15" s="3">
        <v>1</v>
      </c>
      <c r="W15" s="5">
        <v>0</v>
      </c>
      <c r="X15" s="22">
        <f t="shared" ref="X15:X20" si="18">U15*W15</f>
        <v>0</v>
      </c>
      <c r="Y15" s="10">
        <f>U15*Z15</f>
        <v>8400</v>
      </c>
      <c r="Z15" s="3">
        <v>2</v>
      </c>
      <c r="AA15" s="4">
        <f t="shared" si="14"/>
        <v>0</v>
      </c>
      <c r="AB15" s="11">
        <f t="shared" si="10"/>
        <v>0</v>
      </c>
      <c r="AC15" s="9">
        <v>4200</v>
      </c>
      <c r="AD15" s="3">
        <v>1</v>
      </c>
      <c r="AE15" s="5">
        <v>0</v>
      </c>
      <c r="AF15" s="22">
        <f t="shared" ref="AF15:AF20" si="19">AC15*AE15</f>
        <v>0</v>
      </c>
      <c r="AG15" s="10">
        <f>AC15*AH15</f>
        <v>8400</v>
      </c>
      <c r="AH15" s="3">
        <v>2</v>
      </c>
      <c r="AI15" s="4">
        <f t="shared" si="15"/>
        <v>0</v>
      </c>
      <c r="AJ15" s="11">
        <f t="shared" si="11"/>
        <v>0</v>
      </c>
    </row>
    <row r="16" spans="2:36" ht="30" x14ac:dyDescent="0.25">
      <c r="B16" s="40">
        <v>11</v>
      </c>
      <c r="C16" s="13" t="s">
        <v>6</v>
      </c>
      <c r="D16" s="14" t="s">
        <v>3</v>
      </c>
      <c r="E16" s="9">
        <v>15</v>
      </c>
      <c r="F16" s="3">
        <v>1</v>
      </c>
      <c r="G16" s="5">
        <v>0</v>
      </c>
      <c r="H16" s="22">
        <f t="shared" si="0"/>
        <v>0</v>
      </c>
      <c r="I16" s="10">
        <v>40</v>
      </c>
      <c r="J16" s="3">
        <v>2</v>
      </c>
      <c r="K16" s="4">
        <f t="shared" si="1"/>
        <v>0</v>
      </c>
      <c r="L16" s="11">
        <f t="shared" si="2"/>
        <v>0</v>
      </c>
      <c r="M16" s="9">
        <v>30</v>
      </c>
      <c r="N16" s="3">
        <v>1</v>
      </c>
      <c r="O16" s="5">
        <v>0</v>
      </c>
      <c r="P16" s="22">
        <f t="shared" si="3"/>
        <v>0</v>
      </c>
      <c r="Q16" s="10">
        <v>40</v>
      </c>
      <c r="R16" s="3">
        <v>2</v>
      </c>
      <c r="S16" s="4">
        <f t="shared" si="4"/>
        <v>0</v>
      </c>
      <c r="T16" s="11">
        <f t="shared" si="9"/>
        <v>0</v>
      </c>
      <c r="U16" s="9">
        <v>30</v>
      </c>
      <c r="V16" s="3">
        <v>1</v>
      </c>
      <c r="W16" s="5">
        <v>0</v>
      </c>
      <c r="X16" s="22">
        <f t="shared" si="18"/>
        <v>0</v>
      </c>
      <c r="Y16" s="10">
        <v>40</v>
      </c>
      <c r="Z16" s="3">
        <v>2</v>
      </c>
      <c r="AA16" s="4">
        <f t="shared" si="14"/>
        <v>0</v>
      </c>
      <c r="AB16" s="11">
        <f t="shared" si="10"/>
        <v>0</v>
      </c>
      <c r="AC16" s="9">
        <v>30</v>
      </c>
      <c r="AD16" s="3">
        <v>1</v>
      </c>
      <c r="AE16" s="5">
        <v>0</v>
      </c>
      <c r="AF16" s="22">
        <f t="shared" si="19"/>
        <v>0</v>
      </c>
      <c r="AG16" s="10">
        <v>40</v>
      </c>
      <c r="AH16" s="3">
        <v>2</v>
      </c>
      <c r="AI16" s="4">
        <f t="shared" si="15"/>
        <v>0</v>
      </c>
      <c r="AJ16" s="11">
        <f t="shared" si="11"/>
        <v>0</v>
      </c>
    </row>
    <row r="17" spans="2:36" ht="30" x14ac:dyDescent="0.25">
      <c r="B17" s="14">
        <v>12</v>
      </c>
      <c r="C17" s="13" t="s">
        <v>7</v>
      </c>
      <c r="D17" s="14" t="s">
        <v>3</v>
      </c>
      <c r="E17" s="9">
        <v>15</v>
      </c>
      <c r="F17" s="3">
        <v>1</v>
      </c>
      <c r="G17" s="5">
        <v>0</v>
      </c>
      <c r="H17" s="22">
        <f t="shared" si="0"/>
        <v>0</v>
      </c>
      <c r="I17" s="10">
        <v>45</v>
      </c>
      <c r="J17" s="3">
        <v>2</v>
      </c>
      <c r="K17" s="4">
        <f t="shared" si="1"/>
        <v>0</v>
      </c>
      <c r="L17" s="11">
        <f t="shared" si="2"/>
        <v>0</v>
      </c>
      <c r="M17" s="9">
        <v>30</v>
      </c>
      <c r="N17" s="3">
        <v>1</v>
      </c>
      <c r="O17" s="5">
        <v>0</v>
      </c>
      <c r="P17" s="22">
        <f t="shared" si="3"/>
        <v>0</v>
      </c>
      <c r="Q17" s="10">
        <v>45</v>
      </c>
      <c r="R17" s="3">
        <v>2</v>
      </c>
      <c r="S17" s="4">
        <f>O17</f>
        <v>0</v>
      </c>
      <c r="T17" s="11">
        <f t="shared" si="9"/>
        <v>0</v>
      </c>
      <c r="U17" s="9">
        <v>30</v>
      </c>
      <c r="V17" s="3">
        <v>1</v>
      </c>
      <c r="W17" s="5">
        <v>0</v>
      </c>
      <c r="X17" s="22">
        <f t="shared" si="18"/>
        <v>0</v>
      </c>
      <c r="Y17" s="10">
        <v>45</v>
      </c>
      <c r="Z17" s="3">
        <v>2</v>
      </c>
      <c r="AA17" s="4">
        <f>W17</f>
        <v>0</v>
      </c>
      <c r="AB17" s="11">
        <f t="shared" si="10"/>
        <v>0</v>
      </c>
      <c r="AC17" s="9">
        <v>30</v>
      </c>
      <c r="AD17" s="3">
        <v>1</v>
      </c>
      <c r="AE17" s="5">
        <v>0</v>
      </c>
      <c r="AF17" s="22">
        <f t="shared" si="19"/>
        <v>0</v>
      </c>
      <c r="AG17" s="10">
        <v>45</v>
      </c>
      <c r="AH17" s="3">
        <v>2</v>
      </c>
      <c r="AI17" s="4">
        <f>AE17</f>
        <v>0</v>
      </c>
      <c r="AJ17" s="11">
        <f t="shared" si="11"/>
        <v>0</v>
      </c>
    </row>
    <row r="18" spans="2:36" x14ac:dyDescent="0.25">
      <c r="B18" s="40">
        <v>13</v>
      </c>
      <c r="C18" s="13" t="s">
        <v>8</v>
      </c>
      <c r="D18" s="14" t="s">
        <v>3</v>
      </c>
      <c r="E18" s="9">
        <v>0</v>
      </c>
      <c r="F18" s="3">
        <v>1</v>
      </c>
      <c r="G18" s="5">
        <v>0</v>
      </c>
      <c r="H18" s="22">
        <f t="shared" si="0"/>
        <v>0</v>
      </c>
      <c r="I18" s="10">
        <v>30</v>
      </c>
      <c r="J18" s="3">
        <v>1</v>
      </c>
      <c r="K18" s="4">
        <f t="shared" si="1"/>
        <v>0</v>
      </c>
      <c r="L18" s="11">
        <f t="shared" si="2"/>
        <v>0</v>
      </c>
      <c r="M18" s="9">
        <v>12</v>
      </c>
      <c r="N18" s="3">
        <v>1</v>
      </c>
      <c r="O18" s="5">
        <v>0</v>
      </c>
      <c r="P18" s="22">
        <f t="shared" si="3"/>
        <v>0</v>
      </c>
      <c r="Q18" s="10">
        <v>30</v>
      </c>
      <c r="R18" s="3">
        <v>1</v>
      </c>
      <c r="S18" s="4">
        <f t="shared" si="4"/>
        <v>0</v>
      </c>
      <c r="T18" s="11">
        <f t="shared" si="9"/>
        <v>0</v>
      </c>
      <c r="U18" s="9">
        <v>12</v>
      </c>
      <c r="V18" s="3">
        <v>1</v>
      </c>
      <c r="W18" s="5">
        <v>0</v>
      </c>
      <c r="X18" s="22">
        <f t="shared" si="18"/>
        <v>0</v>
      </c>
      <c r="Y18" s="10">
        <v>30</v>
      </c>
      <c r="Z18" s="3">
        <v>1</v>
      </c>
      <c r="AA18" s="4">
        <f t="shared" ref="AA18:AA52" si="20">W18</f>
        <v>0</v>
      </c>
      <c r="AB18" s="11">
        <f t="shared" si="10"/>
        <v>0</v>
      </c>
      <c r="AC18" s="9">
        <v>12</v>
      </c>
      <c r="AD18" s="3">
        <v>1</v>
      </c>
      <c r="AE18" s="5">
        <v>0</v>
      </c>
      <c r="AF18" s="22">
        <f t="shared" si="19"/>
        <v>0</v>
      </c>
      <c r="AG18" s="10">
        <v>30</v>
      </c>
      <c r="AH18" s="3">
        <v>1</v>
      </c>
      <c r="AI18" s="4">
        <f t="shared" ref="AI18:AI52" si="21">AE18</f>
        <v>0</v>
      </c>
      <c r="AJ18" s="11">
        <f t="shared" si="11"/>
        <v>0</v>
      </c>
    </row>
    <row r="19" spans="2:36" x14ac:dyDescent="0.25">
      <c r="B19" s="14">
        <v>14</v>
      </c>
      <c r="C19" s="13" t="s">
        <v>9</v>
      </c>
      <c r="D19" s="14" t="s">
        <v>4</v>
      </c>
      <c r="E19" s="9">
        <v>70</v>
      </c>
      <c r="F19" s="3">
        <v>1</v>
      </c>
      <c r="G19" s="5">
        <v>0</v>
      </c>
      <c r="H19" s="22">
        <f t="shared" si="0"/>
        <v>0</v>
      </c>
      <c r="I19" s="10">
        <v>250</v>
      </c>
      <c r="J19" s="3">
        <v>1</v>
      </c>
      <c r="K19" s="4">
        <f t="shared" si="1"/>
        <v>0</v>
      </c>
      <c r="L19" s="11">
        <f t="shared" si="2"/>
        <v>0</v>
      </c>
      <c r="M19" s="9">
        <v>150</v>
      </c>
      <c r="N19" s="3">
        <v>1</v>
      </c>
      <c r="O19" s="5">
        <v>0</v>
      </c>
      <c r="P19" s="22">
        <f t="shared" si="3"/>
        <v>0</v>
      </c>
      <c r="Q19" s="10">
        <v>400</v>
      </c>
      <c r="R19" s="3">
        <v>1</v>
      </c>
      <c r="S19" s="4">
        <f t="shared" si="4"/>
        <v>0</v>
      </c>
      <c r="T19" s="11">
        <f t="shared" si="9"/>
        <v>0</v>
      </c>
      <c r="U19" s="9">
        <v>150</v>
      </c>
      <c r="V19" s="3">
        <v>1</v>
      </c>
      <c r="W19" s="5">
        <v>0</v>
      </c>
      <c r="X19" s="22">
        <f t="shared" si="18"/>
        <v>0</v>
      </c>
      <c r="Y19" s="10">
        <v>400</v>
      </c>
      <c r="Z19" s="3">
        <v>1</v>
      </c>
      <c r="AA19" s="4">
        <f t="shared" si="20"/>
        <v>0</v>
      </c>
      <c r="AB19" s="11">
        <f t="shared" si="10"/>
        <v>0</v>
      </c>
      <c r="AC19" s="9">
        <v>150</v>
      </c>
      <c r="AD19" s="3">
        <v>1</v>
      </c>
      <c r="AE19" s="5">
        <v>0</v>
      </c>
      <c r="AF19" s="22">
        <f t="shared" si="19"/>
        <v>0</v>
      </c>
      <c r="AG19" s="10">
        <v>400</v>
      </c>
      <c r="AH19" s="3">
        <v>1</v>
      </c>
      <c r="AI19" s="4">
        <f t="shared" si="21"/>
        <v>0</v>
      </c>
      <c r="AJ19" s="11">
        <f t="shared" si="11"/>
        <v>0</v>
      </c>
    </row>
    <row r="20" spans="2:36" x14ac:dyDescent="0.25">
      <c r="B20" s="40">
        <v>15</v>
      </c>
      <c r="C20" s="13" t="s">
        <v>10</v>
      </c>
      <c r="D20" s="14" t="s">
        <v>0</v>
      </c>
      <c r="E20" s="9">
        <v>1000</v>
      </c>
      <c r="F20" s="3">
        <v>1</v>
      </c>
      <c r="G20" s="5">
        <v>0</v>
      </c>
      <c r="H20" s="22">
        <f t="shared" si="0"/>
        <v>0</v>
      </c>
      <c r="I20" s="10">
        <f>E20*J20</f>
        <v>3000</v>
      </c>
      <c r="J20" s="3">
        <v>3</v>
      </c>
      <c r="K20" s="4">
        <f t="shared" si="1"/>
        <v>0</v>
      </c>
      <c r="L20" s="11">
        <f t="shared" si="2"/>
        <v>0</v>
      </c>
      <c r="M20" s="9">
        <f>1000*N20</f>
        <v>4000</v>
      </c>
      <c r="N20" s="3">
        <v>4</v>
      </c>
      <c r="O20" s="5">
        <v>0</v>
      </c>
      <c r="P20" s="22">
        <f t="shared" si="3"/>
        <v>0</v>
      </c>
      <c r="Q20" s="10">
        <f>1000*R20</f>
        <v>6000</v>
      </c>
      <c r="R20" s="3">
        <v>6</v>
      </c>
      <c r="S20" s="4">
        <f t="shared" si="4"/>
        <v>0</v>
      </c>
      <c r="T20" s="11">
        <f t="shared" si="9"/>
        <v>0</v>
      </c>
      <c r="U20" s="9">
        <f>1000*V20</f>
        <v>4000</v>
      </c>
      <c r="V20" s="3">
        <v>4</v>
      </c>
      <c r="W20" s="5">
        <v>0</v>
      </c>
      <c r="X20" s="22">
        <f t="shared" si="18"/>
        <v>0</v>
      </c>
      <c r="Y20" s="10">
        <f>1000*Z20</f>
        <v>6000</v>
      </c>
      <c r="Z20" s="3">
        <v>6</v>
      </c>
      <c r="AA20" s="4">
        <f t="shared" si="20"/>
        <v>0</v>
      </c>
      <c r="AB20" s="11">
        <f t="shared" si="10"/>
        <v>0</v>
      </c>
      <c r="AC20" s="9">
        <f>1000*AD20</f>
        <v>4000</v>
      </c>
      <c r="AD20" s="3">
        <v>4</v>
      </c>
      <c r="AE20" s="5">
        <v>0</v>
      </c>
      <c r="AF20" s="22">
        <f t="shared" si="19"/>
        <v>0</v>
      </c>
      <c r="AG20" s="10">
        <f>1000*AH20</f>
        <v>6000</v>
      </c>
      <c r="AH20" s="3">
        <v>6</v>
      </c>
      <c r="AI20" s="4">
        <f t="shared" si="21"/>
        <v>0</v>
      </c>
      <c r="AJ20" s="11">
        <f t="shared" si="11"/>
        <v>0</v>
      </c>
    </row>
    <row r="21" spans="2:36" ht="36" customHeight="1" x14ac:dyDescent="0.25">
      <c r="B21" s="14">
        <v>16</v>
      </c>
      <c r="C21" s="13" t="s">
        <v>36</v>
      </c>
      <c r="D21" s="15" t="s">
        <v>35</v>
      </c>
      <c r="E21" s="9">
        <v>0</v>
      </c>
      <c r="F21" s="3">
        <v>2</v>
      </c>
      <c r="G21" s="5">
        <v>0</v>
      </c>
      <c r="H21" s="22">
        <f t="shared" si="0"/>
        <v>0</v>
      </c>
      <c r="I21" s="10">
        <v>60</v>
      </c>
      <c r="J21" s="3">
        <v>4</v>
      </c>
      <c r="K21" s="4">
        <f t="shared" si="1"/>
        <v>0</v>
      </c>
      <c r="L21" s="11">
        <f t="shared" si="2"/>
        <v>0</v>
      </c>
      <c r="M21" s="9">
        <v>30</v>
      </c>
      <c r="N21" s="3">
        <v>2</v>
      </c>
      <c r="O21" s="5">
        <v>0</v>
      </c>
      <c r="P21" s="22">
        <f>M21*O21</f>
        <v>0</v>
      </c>
      <c r="Q21" s="10">
        <f>M21*2</f>
        <v>60</v>
      </c>
      <c r="R21" s="3">
        <v>4</v>
      </c>
      <c r="S21" s="4">
        <f t="shared" si="4"/>
        <v>0</v>
      </c>
      <c r="T21" s="11">
        <f t="shared" si="9"/>
        <v>0</v>
      </c>
      <c r="U21" s="9">
        <v>30</v>
      </c>
      <c r="V21" s="3">
        <v>2</v>
      </c>
      <c r="W21" s="5">
        <v>0</v>
      </c>
      <c r="X21" s="22">
        <f>U21*W21</f>
        <v>0</v>
      </c>
      <c r="Y21" s="10">
        <f>U21*2</f>
        <v>60</v>
      </c>
      <c r="Z21" s="3">
        <v>4</v>
      </c>
      <c r="AA21" s="4">
        <f t="shared" si="20"/>
        <v>0</v>
      </c>
      <c r="AB21" s="11">
        <f t="shared" si="10"/>
        <v>0</v>
      </c>
      <c r="AC21" s="9">
        <v>30</v>
      </c>
      <c r="AD21" s="3">
        <v>2</v>
      </c>
      <c r="AE21" s="5">
        <v>0</v>
      </c>
      <c r="AF21" s="22">
        <f>AC21*AE21</f>
        <v>0</v>
      </c>
      <c r="AG21" s="10">
        <f>AC21*2</f>
        <v>60</v>
      </c>
      <c r="AH21" s="3">
        <v>4</v>
      </c>
      <c r="AI21" s="4">
        <f t="shared" si="21"/>
        <v>0</v>
      </c>
      <c r="AJ21" s="11">
        <f t="shared" si="11"/>
        <v>0</v>
      </c>
    </row>
    <row r="22" spans="2:36" ht="30" x14ac:dyDescent="0.25">
      <c r="B22" s="40">
        <v>17</v>
      </c>
      <c r="C22" s="13" t="s">
        <v>11</v>
      </c>
      <c r="D22" s="15" t="s">
        <v>35</v>
      </c>
      <c r="E22" s="9">
        <v>0</v>
      </c>
      <c r="F22" s="3">
        <v>1</v>
      </c>
      <c r="G22" s="5">
        <v>0</v>
      </c>
      <c r="H22" s="22">
        <f t="shared" si="0"/>
        <v>0</v>
      </c>
      <c r="I22" s="10">
        <v>424.8</v>
      </c>
      <c r="J22" s="3">
        <v>4</v>
      </c>
      <c r="K22" s="4">
        <f t="shared" si="1"/>
        <v>0</v>
      </c>
      <c r="L22" s="11">
        <f t="shared" si="2"/>
        <v>0</v>
      </c>
      <c r="M22" s="9">
        <v>212.4</v>
      </c>
      <c r="N22" s="3">
        <v>2</v>
      </c>
      <c r="O22" s="5">
        <v>0</v>
      </c>
      <c r="P22" s="22">
        <f>M22*O22</f>
        <v>0</v>
      </c>
      <c r="Q22" s="10">
        <f>M22*2</f>
        <v>424.8</v>
      </c>
      <c r="R22" s="3">
        <v>4</v>
      </c>
      <c r="S22" s="4">
        <f t="shared" si="4"/>
        <v>0</v>
      </c>
      <c r="T22" s="11">
        <f>Q22*S22</f>
        <v>0</v>
      </c>
      <c r="U22" s="9">
        <v>212.4</v>
      </c>
      <c r="V22" s="3">
        <v>2</v>
      </c>
      <c r="W22" s="5">
        <v>0</v>
      </c>
      <c r="X22" s="22">
        <f>U22*W22</f>
        <v>0</v>
      </c>
      <c r="Y22" s="10">
        <f>U22*2</f>
        <v>424.8</v>
      </c>
      <c r="Z22" s="3">
        <v>4</v>
      </c>
      <c r="AA22" s="4">
        <f t="shared" si="20"/>
        <v>0</v>
      </c>
      <c r="AB22" s="11">
        <f>Y22*AA22</f>
        <v>0</v>
      </c>
      <c r="AC22" s="9">
        <v>212.4</v>
      </c>
      <c r="AD22" s="3">
        <v>2</v>
      </c>
      <c r="AE22" s="5">
        <v>0</v>
      </c>
      <c r="AF22" s="22">
        <f>AC22*AE22</f>
        <v>0</v>
      </c>
      <c r="AG22" s="10">
        <f>AC22*2</f>
        <v>424.8</v>
      </c>
      <c r="AH22" s="3">
        <v>4</v>
      </c>
      <c r="AI22" s="4">
        <f t="shared" si="21"/>
        <v>0</v>
      </c>
      <c r="AJ22" s="11">
        <f>AG22*AI22</f>
        <v>0</v>
      </c>
    </row>
    <row r="23" spans="2:36" x14ac:dyDescent="0.25">
      <c r="B23" s="14">
        <v>18</v>
      </c>
      <c r="C23" s="13" t="s">
        <v>37</v>
      </c>
      <c r="D23" s="14" t="s">
        <v>3</v>
      </c>
      <c r="E23" s="9">
        <v>50</v>
      </c>
      <c r="F23" s="3">
        <v>1</v>
      </c>
      <c r="G23" s="5">
        <v>0</v>
      </c>
      <c r="H23" s="22">
        <f t="shared" si="0"/>
        <v>0</v>
      </c>
      <c r="I23" s="10">
        <v>200</v>
      </c>
      <c r="J23" s="3">
        <v>4</v>
      </c>
      <c r="K23" s="4">
        <f t="shared" si="1"/>
        <v>0</v>
      </c>
      <c r="L23" s="11">
        <f t="shared" si="2"/>
        <v>0</v>
      </c>
      <c r="M23" s="9">
        <v>100</v>
      </c>
      <c r="N23" s="3">
        <v>2</v>
      </c>
      <c r="O23" s="5">
        <v>0</v>
      </c>
      <c r="P23" s="22">
        <f t="shared" si="3"/>
        <v>0</v>
      </c>
      <c r="Q23" s="10">
        <v>300</v>
      </c>
      <c r="R23" s="3">
        <v>4</v>
      </c>
      <c r="S23" s="4">
        <f t="shared" si="4"/>
        <v>0</v>
      </c>
      <c r="T23" s="11">
        <f t="shared" si="9"/>
        <v>0</v>
      </c>
      <c r="U23" s="9">
        <v>100</v>
      </c>
      <c r="V23" s="3">
        <v>2</v>
      </c>
      <c r="W23" s="5">
        <v>0</v>
      </c>
      <c r="X23" s="22">
        <f t="shared" ref="X23:X25" si="22">U23*W23</f>
        <v>0</v>
      </c>
      <c r="Y23" s="10">
        <v>300</v>
      </c>
      <c r="Z23" s="3">
        <v>4</v>
      </c>
      <c r="AA23" s="4">
        <f t="shared" si="20"/>
        <v>0</v>
      </c>
      <c r="AB23" s="11">
        <f t="shared" ref="AB23:AB44" si="23">Y23*AA23</f>
        <v>0</v>
      </c>
      <c r="AC23" s="9">
        <v>100</v>
      </c>
      <c r="AD23" s="3">
        <v>2</v>
      </c>
      <c r="AE23" s="5">
        <v>0</v>
      </c>
      <c r="AF23" s="22">
        <f t="shared" ref="AF23:AF25" si="24">AC23*AE23</f>
        <v>0</v>
      </c>
      <c r="AG23" s="10">
        <v>300</v>
      </c>
      <c r="AH23" s="3">
        <v>4</v>
      </c>
      <c r="AI23" s="4">
        <f t="shared" si="21"/>
        <v>0</v>
      </c>
      <c r="AJ23" s="11">
        <f t="shared" ref="AJ23:AJ44" si="25">AG23*AI23</f>
        <v>0</v>
      </c>
    </row>
    <row r="24" spans="2:36" ht="18" customHeight="1" x14ac:dyDescent="0.25">
      <c r="B24" s="40">
        <v>19</v>
      </c>
      <c r="C24" s="13" t="s">
        <v>38</v>
      </c>
      <c r="D24" s="14" t="s">
        <v>3</v>
      </c>
      <c r="E24" s="9">
        <v>3000</v>
      </c>
      <c r="F24" s="3">
        <v>1</v>
      </c>
      <c r="G24" s="5">
        <v>0</v>
      </c>
      <c r="H24" s="22">
        <f t="shared" si="0"/>
        <v>0</v>
      </c>
      <c r="I24" s="10">
        <f>I13</f>
        <v>21300</v>
      </c>
      <c r="J24" s="3">
        <v>5</v>
      </c>
      <c r="K24" s="4">
        <f t="shared" si="1"/>
        <v>0</v>
      </c>
      <c r="L24" s="11">
        <f t="shared" si="2"/>
        <v>0</v>
      </c>
      <c r="M24" s="9">
        <f>M13</f>
        <v>14200</v>
      </c>
      <c r="N24" s="3">
        <v>2</v>
      </c>
      <c r="O24" s="5">
        <v>0</v>
      </c>
      <c r="P24" s="22">
        <f t="shared" si="3"/>
        <v>0</v>
      </c>
      <c r="Q24" s="10">
        <f>Q13</f>
        <v>35500</v>
      </c>
      <c r="R24" s="3">
        <v>5</v>
      </c>
      <c r="S24" s="4">
        <f t="shared" si="4"/>
        <v>0</v>
      </c>
      <c r="T24" s="11">
        <f t="shared" si="9"/>
        <v>0</v>
      </c>
      <c r="U24" s="9">
        <f>U13</f>
        <v>14200</v>
      </c>
      <c r="V24" s="3">
        <v>2</v>
      </c>
      <c r="W24" s="5">
        <v>0</v>
      </c>
      <c r="X24" s="22">
        <f t="shared" si="22"/>
        <v>0</v>
      </c>
      <c r="Y24" s="10">
        <f>Y13</f>
        <v>35500</v>
      </c>
      <c r="Z24" s="3">
        <v>5</v>
      </c>
      <c r="AA24" s="4">
        <f t="shared" si="20"/>
        <v>0</v>
      </c>
      <c r="AB24" s="11">
        <f t="shared" si="23"/>
        <v>0</v>
      </c>
      <c r="AC24" s="9">
        <f>AC13</f>
        <v>14200</v>
      </c>
      <c r="AD24" s="3">
        <v>2</v>
      </c>
      <c r="AE24" s="5">
        <v>0</v>
      </c>
      <c r="AF24" s="22">
        <f t="shared" si="24"/>
        <v>0</v>
      </c>
      <c r="AG24" s="10">
        <f>AG13</f>
        <v>35500</v>
      </c>
      <c r="AH24" s="3">
        <v>5</v>
      </c>
      <c r="AI24" s="4">
        <f t="shared" si="21"/>
        <v>0</v>
      </c>
      <c r="AJ24" s="11">
        <f t="shared" si="25"/>
        <v>0</v>
      </c>
    </row>
    <row r="25" spans="2:36" ht="18" customHeight="1" x14ac:dyDescent="0.25">
      <c r="B25" s="14">
        <v>20</v>
      </c>
      <c r="C25" s="13" t="s">
        <v>39</v>
      </c>
      <c r="D25" s="14" t="s">
        <v>4</v>
      </c>
      <c r="E25" s="9">
        <v>1000</v>
      </c>
      <c r="F25" s="3">
        <v>1</v>
      </c>
      <c r="G25" s="5">
        <v>0</v>
      </c>
      <c r="H25" s="22">
        <f t="shared" si="0"/>
        <v>0</v>
      </c>
      <c r="I25" s="10">
        <f>5140*2</f>
        <v>10280</v>
      </c>
      <c r="J25" s="3">
        <v>2</v>
      </c>
      <c r="K25" s="4">
        <f t="shared" si="1"/>
        <v>0</v>
      </c>
      <c r="L25" s="11">
        <f t="shared" si="2"/>
        <v>0</v>
      </c>
      <c r="M25" s="9">
        <f>M14*N25</f>
        <v>10280</v>
      </c>
      <c r="N25" s="3">
        <v>2</v>
      </c>
      <c r="O25" s="5">
        <v>0</v>
      </c>
      <c r="P25" s="22">
        <f t="shared" si="3"/>
        <v>0</v>
      </c>
      <c r="Q25" s="10">
        <f>M25*2</f>
        <v>20560</v>
      </c>
      <c r="R25" s="3">
        <v>4</v>
      </c>
      <c r="S25" s="4">
        <f t="shared" si="4"/>
        <v>0</v>
      </c>
      <c r="T25" s="11">
        <f t="shared" si="9"/>
        <v>0</v>
      </c>
      <c r="U25" s="9">
        <f>U14*V25</f>
        <v>10280</v>
      </c>
      <c r="V25" s="3">
        <v>2</v>
      </c>
      <c r="W25" s="5">
        <v>0</v>
      </c>
      <c r="X25" s="22">
        <f t="shared" si="22"/>
        <v>0</v>
      </c>
      <c r="Y25" s="10">
        <f>U25*2</f>
        <v>20560</v>
      </c>
      <c r="Z25" s="3">
        <v>4</v>
      </c>
      <c r="AA25" s="4">
        <f t="shared" si="20"/>
        <v>0</v>
      </c>
      <c r="AB25" s="11">
        <f t="shared" si="23"/>
        <v>0</v>
      </c>
      <c r="AC25" s="9">
        <f>AC14*AD25</f>
        <v>10280</v>
      </c>
      <c r="AD25" s="3">
        <v>2</v>
      </c>
      <c r="AE25" s="5">
        <v>0</v>
      </c>
      <c r="AF25" s="22">
        <f t="shared" si="24"/>
        <v>0</v>
      </c>
      <c r="AG25" s="10">
        <f>AC25*2</f>
        <v>20560</v>
      </c>
      <c r="AH25" s="3">
        <v>4</v>
      </c>
      <c r="AI25" s="4">
        <f t="shared" si="21"/>
        <v>0</v>
      </c>
      <c r="AJ25" s="11">
        <f t="shared" si="25"/>
        <v>0</v>
      </c>
    </row>
    <row r="26" spans="2:36" ht="18.75" customHeight="1" x14ac:dyDescent="0.25">
      <c r="B26" s="40">
        <v>21</v>
      </c>
      <c r="C26" s="13" t="s">
        <v>12</v>
      </c>
      <c r="D26" s="14" t="s">
        <v>13</v>
      </c>
      <c r="E26" s="9">
        <v>0</v>
      </c>
      <c r="F26" s="3">
        <v>1</v>
      </c>
      <c r="G26" s="5">
        <v>0</v>
      </c>
      <c r="H26" s="22">
        <f t="shared" si="0"/>
        <v>0</v>
      </c>
      <c r="I26" s="10">
        <v>84</v>
      </c>
      <c r="J26" s="3">
        <v>2</v>
      </c>
      <c r="K26" s="4">
        <f t="shared" si="1"/>
        <v>0</v>
      </c>
      <c r="L26" s="11">
        <f t="shared" si="2"/>
        <v>0</v>
      </c>
      <c r="M26" s="9">
        <v>42</v>
      </c>
      <c r="N26" s="3">
        <v>1</v>
      </c>
      <c r="O26" s="5">
        <v>0</v>
      </c>
      <c r="P26" s="22">
        <f>M26*O26</f>
        <v>0</v>
      </c>
      <c r="Q26" s="10">
        <v>84</v>
      </c>
      <c r="R26" s="3">
        <v>2</v>
      </c>
      <c r="S26" s="4">
        <f t="shared" si="4"/>
        <v>0</v>
      </c>
      <c r="T26" s="11">
        <f t="shared" si="9"/>
        <v>0</v>
      </c>
      <c r="U26" s="9">
        <v>42</v>
      </c>
      <c r="V26" s="3">
        <v>1</v>
      </c>
      <c r="W26" s="5">
        <v>0</v>
      </c>
      <c r="X26" s="22">
        <f>U26*W26</f>
        <v>0</v>
      </c>
      <c r="Y26" s="10">
        <v>84</v>
      </c>
      <c r="Z26" s="3">
        <v>2</v>
      </c>
      <c r="AA26" s="4">
        <f t="shared" si="20"/>
        <v>0</v>
      </c>
      <c r="AB26" s="11">
        <f t="shared" si="23"/>
        <v>0</v>
      </c>
      <c r="AC26" s="9">
        <v>42</v>
      </c>
      <c r="AD26" s="3">
        <v>1</v>
      </c>
      <c r="AE26" s="5">
        <v>0</v>
      </c>
      <c r="AF26" s="22">
        <f>AC26*AE26</f>
        <v>0</v>
      </c>
      <c r="AG26" s="10">
        <v>84</v>
      </c>
      <c r="AH26" s="3">
        <v>2</v>
      </c>
      <c r="AI26" s="4">
        <f t="shared" si="21"/>
        <v>0</v>
      </c>
      <c r="AJ26" s="11">
        <f t="shared" si="25"/>
        <v>0</v>
      </c>
    </row>
    <row r="27" spans="2:36" x14ac:dyDescent="0.25">
      <c r="B27" s="14">
        <v>22</v>
      </c>
      <c r="C27" s="13" t="s">
        <v>14</v>
      </c>
      <c r="D27" s="14" t="s">
        <v>0</v>
      </c>
      <c r="E27" s="9">
        <v>0</v>
      </c>
      <c r="F27" s="3">
        <v>1</v>
      </c>
      <c r="G27" s="5">
        <v>0</v>
      </c>
      <c r="H27" s="22">
        <f t="shared" si="0"/>
        <v>0</v>
      </c>
      <c r="I27" s="10">
        <v>120</v>
      </c>
      <c r="J27" s="3">
        <v>2</v>
      </c>
      <c r="K27" s="4">
        <f t="shared" si="1"/>
        <v>0</v>
      </c>
      <c r="L27" s="11">
        <f t="shared" si="2"/>
        <v>0</v>
      </c>
      <c r="M27" s="9">
        <v>30</v>
      </c>
      <c r="N27" s="3">
        <v>1</v>
      </c>
      <c r="O27" s="5">
        <v>0</v>
      </c>
      <c r="P27" s="22">
        <f t="shared" si="3"/>
        <v>0</v>
      </c>
      <c r="Q27" s="10">
        <v>120</v>
      </c>
      <c r="R27" s="3">
        <v>1</v>
      </c>
      <c r="S27" s="4">
        <f t="shared" si="4"/>
        <v>0</v>
      </c>
      <c r="T27" s="11">
        <f t="shared" si="9"/>
        <v>0</v>
      </c>
      <c r="U27" s="9">
        <v>30</v>
      </c>
      <c r="V27" s="3">
        <v>1</v>
      </c>
      <c r="W27" s="5">
        <v>0</v>
      </c>
      <c r="X27" s="22">
        <f t="shared" ref="X27:X44" si="26">U27*W27</f>
        <v>0</v>
      </c>
      <c r="Y27" s="10">
        <v>120</v>
      </c>
      <c r="Z27" s="3">
        <v>1</v>
      </c>
      <c r="AA27" s="4">
        <f t="shared" si="20"/>
        <v>0</v>
      </c>
      <c r="AB27" s="11">
        <f t="shared" si="23"/>
        <v>0</v>
      </c>
      <c r="AC27" s="9">
        <v>30</v>
      </c>
      <c r="AD27" s="3">
        <v>1</v>
      </c>
      <c r="AE27" s="5">
        <v>0</v>
      </c>
      <c r="AF27" s="22">
        <f t="shared" ref="AF27:AF44" si="27">AC27*AE27</f>
        <v>0</v>
      </c>
      <c r="AG27" s="10">
        <v>120</v>
      </c>
      <c r="AH27" s="3">
        <v>1</v>
      </c>
      <c r="AI27" s="4">
        <f t="shared" si="21"/>
        <v>0</v>
      </c>
      <c r="AJ27" s="11">
        <f t="shared" si="25"/>
        <v>0</v>
      </c>
    </row>
    <row r="28" spans="2:36" ht="30" x14ac:dyDescent="0.25">
      <c r="B28" s="40">
        <v>23</v>
      </c>
      <c r="C28" s="13" t="s">
        <v>15</v>
      </c>
      <c r="D28" s="14" t="s">
        <v>13</v>
      </c>
      <c r="E28" s="9">
        <v>0</v>
      </c>
      <c r="F28" s="3">
        <v>1</v>
      </c>
      <c r="G28" s="5">
        <v>0</v>
      </c>
      <c r="H28" s="22">
        <f t="shared" si="0"/>
        <v>0</v>
      </c>
      <c r="I28" s="10">
        <v>84</v>
      </c>
      <c r="J28" s="3">
        <v>2</v>
      </c>
      <c r="K28" s="4">
        <f t="shared" si="1"/>
        <v>0</v>
      </c>
      <c r="L28" s="11">
        <f t="shared" si="2"/>
        <v>0</v>
      </c>
      <c r="M28" s="9">
        <v>42</v>
      </c>
      <c r="N28" s="3">
        <v>1</v>
      </c>
      <c r="O28" s="5">
        <v>0</v>
      </c>
      <c r="P28" s="22">
        <f t="shared" si="3"/>
        <v>0</v>
      </c>
      <c r="Q28" s="10">
        <v>84</v>
      </c>
      <c r="R28" s="3">
        <v>2</v>
      </c>
      <c r="S28" s="4">
        <f t="shared" si="4"/>
        <v>0</v>
      </c>
      <c r="T28" s="11">
        <f t="shared" si="9"/>
        <v>0</v>
      </c>
      <c r="U28" s="9">
        <v>42</v>
      </c>
      <c r="V28" s="3">
        <v>1</v>
      </c>
      <c r="W28" s="5">
        <v>0</v>
      </c>
      <c r="X28" s="22">
        <f t="shared" si="26"/>
        <v>0</v>
      </c>
      <c r="Y28" s="10">
        <v>84</v>
      </c>
      <c r="Z28" s="3">
        <v>2</v>
      </c>
      <c r="AA28" s="4">
        <f t="shared" si="20"/>
        <v>0</v>
      </c>
      <c r="AB28" s="11">
        <f t="shared" si="23"/>
        <v>0</v>
      </c>
      <c r="AC28" s="9">
        <v>42</v>
      </c>
      <c r="AD28" s="3">
        <v>1</v>
      </c>
      <c r="AE28" s="5">
        <v>0</v>
      </c>
      <c r="AF28" s="22">
        <f t="shared" si="27"/>
        <v>0</v>
      </c>
      <c r="AG28" s="10">
        <v>84</v>
      </c>
      <c r="AH28" s="3">
        <v>2</v>
      </c>
      <c r="AI28" s="4">
        <f t="shared" si="21"/>
        <v>0</v>
      </c>
      <c r="AJ28" s="11">
        <f t="shared" si="25"/>
        <v>0</v>
      </c>
    </row>
    <row r="29" spans="2:36" x14ac:dyDescent="0.25">
      <c r="B29" s="14">
        <v>24</v>
      </c>
      <c r="C29" s="13" t="s">
        <v>16</v>
      </c>
      <c r="D29" s="14" t="s">
        <v>0</v>
      </c>
      <c r="E29" s="9">
        <v>0</v>
      </c>
      <c r="F29" s="3">
        <v>1</v>
      </c>
      <c r="G29" s="5">
        <v>0</v>
      </c>
      <c r="H29" s="22">
        <f t="shared" si="0"/>
        <v>0</v>
      </c>
      <c r="I29" s="10">
        <v>600</v>
      </c>
      <c r="J29" s="3">
        <v>1</v>
      </c>
      <c r="K29" s="4">
        <f t="shared" si="1"/>
        <v>0</v>
      </c>
      <c r="L29" s="11">
        <f t="shared" si="2"/>
        <v>0</v>
      </c>
      <c r="M29" s="9">
        <v>200</v>
      </c>
      <c r="N29" s="3">
        <v>1</v>
      </c>
      <c r="O29" s="5">
        <v>0</v>
      </c>
      <c r="P29" s="22">
        <f t="shared" si="3"/>
        <v>0</v>
      </c>
      <c r="Q29" s="10">
        <v>400</v>
      </c>
      <c r="R29" s="3">
        <v>1</v>
      </c>
      <c r="S29" s="4">
        <f t="shared" si="4"/>
        <v>0</v>
      </c>
      <c r="T29" s="11">
        <f t="shared" si="9"/>
        <v>0</v>
      </c>
      <c r="U29" s="9">
        <v>200</v>
      </c>
      <c r="V29" s="3">
        <v>1</v>
      </c>
      <c r="W29" s="5">
        <v>0</v>
      </c>
      <c r="X29" s="22">
        <f t="shared" si="26"/>
        <v>0</v>
      </c>
      <c r="Y29" s="10">
        <v>400</v>
      </c>
      <c r="Z29" s="3">
        <v>1</v>
      </c>
      <c r="AA29" s="4">
        <f t="shared" si="20"/>
        <v>0</v>
      </c>
      <c r="AB29" s="11">
        <f t="shared" si="23"/>
        <v>0</v>
      </c>
      <c r="AC29" s="9">
        <v>200</v>
      </c>
      <c r="AD29" s="3">
        <v>1</v>
      </c>
      <c r="AE29" s="5">
        <v>0</v>
      </c>
      <c r="AF29" s="22">
        <f t="shared" si="27"/>
        <v>0</v>
      </c>
      <c r="AG29" s="10">
        <v>400</v>
      </c>
      <c r="AH29" s="3">
        <v>1</v>
      </c>
      <c r="AI29" s="4">
        <f t="shared" si="21"/>
        <v>0</v>
      </c>
      <c r="AJ29" s="11">
        <f t="shared" si="25"/>
        <v>0</v>
      </c>
    </row>
    <row r="30" spans="2:36" x14ac:dyDescent="0.25">
      <c r="B30" s="40">
        <v>25</v>
      </c>
      <c r="C30" s="13" t="s">
        <v>17</v>
      </c>
      <c r="D30" s="14" t="s">
        <v>0</v>
      </c>
      <c r="E30" s="9">
        <v>0</v>
      </c>
      <c r="F30" s="3">
        <v>1</v>
      </c>
      <c r="G30" s="5">
        <v>0</v>
      </c>
      <c r="H30" s="22">
        <f t="shared" si="0"/>
        <v>0</v>
      </c>
      <c r="I30" s="10">
        <v>15560</v>
      </c>
      <c r="J30" s="3">
        <v>2</v>
      </c>
      <c r="K30" s="4">
        <f t="shared" si="1"/>
        <v>0</v>
      </c>
      <c r="L30" s="11">
        <f t="shared" si="2"/>
        <v>0</v>
      </c>
      <c r="M30" s="9">
        <v>7780</v>
      </c>
      <c r="N30" s="3">
        <v>1</v>
      </c>
      <c r="O30" s="5">
        <v>0</v>
      </c>
      <c r="P30" s="22">
        <f t="shared" si="3"/>
        <v>0</v>
      </c>
      <c r="Q30" s="10">
        <f>M30*R30</f>
        <v>15560</v>
      </c>
      <c r="R30" s="3">
        <v>2</v>
      </c>
      <c r="S30" s="4">
        <f t="shared" si="4"/>
        <v>0</v>
      </c>
      <c r="T30" s="11">
        <f t="shared" si="9"/>
        <v>0</v>
      </c>
      <c r="U30" s="9">
        <v>7780</v>
      </c>
      <c r="V30" s="3">
        <v>1</v>
      </c>
      <c r="W30" s="5">
        <v>0</v>
      </c>
      <c r="X30" s="22">
        <f t="shared" si="26"/>
        <v>0</v>
      </c>
      <c r="Y30" s="10">
        <f>U30*Z30</f>
        <v>15560</v>
      </c>
      <c r="Z30" s="3">
        <v>2</v>
      </c>
      <c r="AA30" s="4">
        <f t="shared" si="20"/>
        <v>0</v>
      </c>
      <c r="AB30" s="11">
        <f t="shared" si="23"/>
        <v>0</v>
      </c>
      <c r="AC30" s="9">
        <v>7780</v>
      </c>
      <c r="AD30" s="3">
        <v>1</v>
      </c>
      <c r="AE30" s="5">
        <v>0</v>
      </c>
      <c r="AF30" s="22">
        <f t="shared" si="27"/>
        <v>0</v>
      </c>
      <c r="AG30" s="10">
        <f>AC30*AH30</f>
        <v>15560</v>
      </c>
      <c r="AH30" s="3">
        <v>2</v>
      </c>
      <c r="AI30" s="4">
        <f t="shared" si="21"/>
        <v>0</v>
      </c>
      <c r="AJ30" s="11">
        <f t="shared" si="25"/>
        <v>0</v>
      </c>
    </row>
    <row r="31" spans="2:36" ht="30" x14ac:dyDescent="0.25">
      <c r="B31" s="14">
        <v>26</v>
      </c>
      <c r="C31" s="35" t="s">
        <v>40</v>
      </c>
      <c r="D31" s="34" t="s">
        <v>3</v>
      </c>
      <c r="E31" s="33">
        <v>0</v>
      </c>
      <c r="F31" s="30">
        <v>1</v>
      </c>
      <c r="G31" s="5">
        <v>0</v>
      </c>
      <c r="H31" s="32">
        <f t="shared" si="0"/>
        <v>0</v>
      </c>
      <c r="I31" s="31">
        <v>15</v>
      </c>
      <c r="J31" s="30">
        <v>1</v>
      </c>
      <c r="K31" s="25">
        <f t="shared" si="1"/>
        <v>0</v>
      </c>
      <c r="L31" s="29">
        <f t="shared" si="2"/>
        <v>0</v>
      </c>
      <c r="M31" s="33">
        <v>5</v>
      </c>
      <c r="N31" s="30">
        <v>1</v>
      </c>
      <c r="O31" s="5">
        <v>0</v>
      </c>
      <c r="P31" s="32">
        <f t="shared" si="3"/>
        <v>0</v>
      </c>
      <c r="Q31" s="31">
        <v>25</v>
      </c>
      <c r="R31" s="30">
        <v>1</v>
      </c>
      <c r="S31" s="25">
        <f t="shared" si="4"/>
        <v>0</v>
      </c>
      <c r="T31" s="29">
        <f t="shared" si="9"/>
        <v>0</v>
      </c>
      <c r="U31" s="33">
        <v>5</v>
      </c>
      <c r="V31" s="30">
        <v>1</v>
      </c>
      <c r="W31" s="5">
        <v>0</v>
      </c>
      <c r="X31" s="32">
        <f t="shared" si="26"/>
        <v>0</v>
      </c>
      <c r="Y31" s="31">
        <v>25</v>
      </c>
      <c r="Z31" s="30">
        <v>1</v>
      </c>
      <c r="AA31" s="25">
        <f t="shared" si="20"/>
        <v>0</v>
      </c>
      <c r="AB31" s="29">
        <f t="shared" si="23"/>
        <v>0</v>
      </c>
      <c r="AC31" s="33">
        <v>5</v>
      </c>
      <c r="AD31" s="30">
        <v>1</v>
      </c>
      <c r="AE31" s="5">
        <v>0</v>
      </c>
      <c r="AF31" s="32">
        <f t="shared" si="27"/>
        <v>0</v>
      </c>
      <c r="AG31" s="31">
        <v>25</v>
      </c>
      <c r="AH31" s="30">
        <v>1</v>
      </c>
      <c r="AI31" s="25">
        <f t="shared" si="21"/>
        <v>0</v>
      </c>
      <c r="AJ31" s="29">
        <f t="shared" si="25"/>
        <v>0</v>
      </c>
    </row>
    <row r="32" spans="2:36" ht="30" x14ac:dyDescent="0.25">
      <c r="B32" s="40">
        <v>27</v>
      </c>
      <c r="C32" s="35" t="s">
        <v>41</v>
      </c>
      <c r="D32" s="34" t="s">
        <v>3</v>
      </c>
      <c r="E32" s="33">
        <v>0</v>
      </c>
      <c r="F32" s="30">
        <v>1</v>
      </c>
      <c r="G32" s="5">
        <v>0</v>
      </c>
      <c r="H32" s="32">
        <f t="shared" si="0"/>
        <v>0</v>
      </c>
      <c r="I32" s="31">
        <v>15</v>
      </c>
      <c r="J32" s="30">
        <v>1</v>
      </c>
      <c r="K32" s="25">
        <f t="shared" si="1"/>
        <v>0</v>
      </c>
      <c r="L32" s="29">
        <f t="shared" si="2"/>
        <v>0</v>
      </c>
      <c r="M32" s="33">
        <v>5</v>
      </c>
      <c r="N32" s="30">
        <v>1</v>
      </c>
      <c r="O32" s="5">
        <v>0</v>
      </c>
      <c r="P32" s="32">
        <f t="shared" si="3"/>
        <v>0</v>
      </c>
      <c r="Q32" s="31">
        <v>25</v>
      </c>
      <c r="R32" s="30">
        <v>1</v>
      </c>
      <c r="S32" s="25">
        <f t="shared" si="4"/>
        <v>0</v>
      </c>
      <c r="T32" s="29">
        <f t="shared" si="9"/>
        <v>0</v>
      </c>
      <c r="U32" s="33">
        <v>5</v>
      </c>
      <c r="V32" s="30">
        <v>1</v>
      </c>
      <c r="W32" s="5">
        <v>0</v>
      </c>
      <c r="X32" s="32">
        <f t="shared" si="26"/>
        <v>0</v>
      </c>
      <c r="Y32" s="31">
        <v>25</v>
      </c>
      <c r="Z32" s="30">
        <v>1</v>
      </c>
      <c r="AA32" s="25">
        <f t="shared" si="20"/>
        <v>0</v>
      </c>
      <c r="AB32" s="29">
        <f t="shared" si="23"/>
        <v>0</v>
      </c>
      <c r="AC32" s="33">
        <v>5</v>
      </c>
      <c r="AD32" s="30">
        <v>1</v>
      </c>
      <c r="AE32" s="5">
        <v>0</v>
      </c>
      <c r="AF32" s="32">
        <f t="shared" si="27"/>
        <v>0</v>
      </c>
      <c r="AG32" s="31">
        <v>25</v>
      </c>
      <c r="AH32" s="30">
        <v>1</v>
      </c>
      <c r="AI32" s="25">
        <f t="shared" si="21"/>
        <v>0</v>
      </c>
      <c r="AJ32" s="29">
        <f t="shared" si="25"/>
        <v>0</v>
      </c>
    </row>
    <row r="33" spans="2:36" ht="30" x14ac:dyDescent="0.25">
      <c r="B33" s="14">
        <v>28</v>
      </c>
      <c r="C33" s="35" t="s">
        <v>42</v>
      </c>
      <c r="D33" s="34" t="s">
        <v>3</v>
      </c>
      <c r="E33" s="33">
        <v>0</v>
      </c>
      <c r="F33" s="30">
        <v>1</v>
      </c>
      <c r="G33" s="5">
        <v>0</v>
      </c>
      <c r="H33" s="32">
        <f t="shared" si="0"/>
        <v>0</v>
      </c>
      <c r="I33" s="31">
        <v>5</v>
      </c>
      <c r="J33" s="30">
        <v>1</v>
      </c>
      <c r="K33" s="25">
        <f t="shared" si="1"/>
        <v>0</v>
      </c>
      <c r="L33" s="29">
        <f t="shared" si="2"/>
        <v>0</v>
      </c>
      <c r="M33" s="33">
        <v>5</v>
      </c>
      <c r="N33" s="30">
        <v>1</v>
      </c>
      <c r="O33" s="5">
        <v>0</v>
      </c>
      <c r="P33" s="32">
        <f t="shared" si="3"/>
        <v>0</v>
      </c>
      <c r="Q33" s="31">
        <v>15</v>
      </c>
      <c r="R33" s="30">
        <v>1</v>
      </c>
      <c r="S33" s="25">
        <f t="shared" si="4"/>
        <v>0</v>
      </c>
      <c r="T33" s="29">
        <f t="shared" si="9"/>
        <v>0</v>
      </c>
      <c r="U33" s="33">
        <v>5</v>
      </c>
      <c r="V33" s="30">
        <v>1</v>
      </c>
      <c r="W33" s="5">
        <v>0</v>
      </c>
      <c r="X33" s="32">
        <f t="shared" si="26"/>
        <v>0</v>
      </c>
      <c r="Y33" s="31">
        <v>15</v>
      </c>
      <c r="Z33" s="30">
        <v>1</v>
      </c>
      <c r="AA33" s="25">
        <f t="shared" si="20"/>
        <v>0</v>
      </c>
      <c r="AB33" s="29">
        <f t="shared" si="23"/>
        <v>0</v>
      </c>
      <c r="AC33" s="33">
        <v>5</v>
      </c>
      <c r="AD33" s="30">
        <v>1</v>
      </c>
      <c r="AE33" s="5">
        <v>0</v>
      </c>
      <c r="AF33" s="32">
        <f t="shared" si="27"/>
        <v>0</v>
      </c>
      <c r="AG33" s="31">
        <v>15</v>
      </c>
      <c r="AH33" s="30">
        <v>1</v>
      </c>
      <c r="AI33" s="25">
        <f t="shared" si="21"/>
        <v>0</v>
      </c>
      <c r="AJ33" s="29">
        <f t="shared" si="25"/>
        <v>0</v>
      </c>
    </row>
    <row r="34" spans="2:36" ht="30" x14ac:dyDescent="0.25">
      <c r="B34" s="40">
        <v>29</v>
      </c>
      <c r="C34" s="35" t="s">
        <v>43</v>
      </c>
      <c r="D34" s="34" t="s">
        <v>3</v>
      </c>
      <c r="E34" s="33">
        <v>0</v>
      </c>
      <c r="F34" s="30">
        <v>1</v>
      </c>
      <c r="G34" s="5">
        <v>0</v>
      </c>
      <c r="H34" s="32">
        <f t="shared" si="0"/>
        <v>0</v>
      </c>
      <c r="I34" s="31">
        <v>15</v>
      </c>
      <c r="J34" s="30">
        <v>1</v>
      </c>
      <c r="K34" s="25">
        <f t="shared" si="1"/>
        <v>0</v>
      </c>
      <c r="L34" s="29">
        <f t="shared" si="2"/>
        <v>0</v>
      </c>
      <c r="M34" s="33">
        <v>5</v>
      </c>
      <c r="N34" s="30">
        <v>1</v>
      </c>
      <c r="O34" s="5">
        <v>0</v>
      </c>
      <c r="P34" s="32">
        <f t="shared" si="3"/>
        <v>0</v>
      </c>
      <c r="Q34" s="31">
        <v>25</v>
      </c>
      <c r="R34" s="30">
        <v>1</v>
      </c>
      <c r="S34" s="25">
        <f t="shared" si="4"/>
        <v>0</v>
      </c>
      <c r="T34" s="29">
        <f t="shared" si="9"/>
        <v>0</v>
      </c>
      <c r="U34" s="33">
        <v>5</v>
      </c>
      <c r="V34" s="30">
        <v>1</v>
      </c>
      <c r="W34" s="5">
        <v>0</v>
      </c>
      <c r="X34" s="32">
        <f t="shared" si="26"/>
        <v>0</v>
      </c>
      <c r="Y34" s="31">
        <v>25</v>
      </c>
      <c r="Z34" s="30">
        <v>1</v>
      </c>
      <c r="AA34" s="25">
        <f t="shared" si="20"/>
        <v>0</v>
      </c>
      <c r="AB34" s="29">
        <f t="shared" si="23"/>
        <v>0</v>
      </c>
      <c r="AC34" s="33">
        <v>5</v>
      </c>
      <c r="AD34" s="30">
        <v>1</v>
      </c>
      <c r="AE34" s="5">
        <v>0</v>
      </c>
      <c r="AF34" s="32">
        <f t="shared" si="27"/>
        <v>0</v>
      </c>
      <c r="AG34" s="31">
        <v>25</v>
      </c>
      <c r="AH34" s="30">
        <v>1</v>
      </c>
      <c r="AI34" s="25">
        <f t="shared" si="21"/>
        <v>0</v>
      </c>
      <c r="AJ34" s="29">
        <f t="shared" si="25"/>
        <v>0</v>
      </c>
    </row>
    <row r="35" spans="2:36" ht="30" x14ac:dyDescent="0.25">
      <c r="B35" s="14">
        <v>30</v>
      </c>
      <c r="C35" s="35" t="s">
        <v>44</v>
      </c>
      <c r="D35" s="34" t="s">
        <v>3</v>
      </c>
      <c r="E35" s="33">
        <v>0</v>
      </c>
      <c r="F35" s="30">
        <v>1</v>
      </c>
      <c r="G35" s="5">
        <v>0</v>
      </c>
      <c r="H35" s="32">
        <f t="shared" si="0"/>
        <v>0</v>
      </c>
      <c r="I35" s="31">
        <v>15</v>
      </c>
      <c r="J35" s="30">
        <v>1</v>
      </c>
      <c r="K35" s="25">
        <f t="shared" si="1"/>
        <v>0</v>
      </c>
      <c r="L35" s="29">
        <f t="shared" si="2"/>
        <v>0</v>
      </c>
      <c r="M35" s="33">
        <v>5</v>
      </c>
      <c r="N35" s="30">
        <v>1</v>
      </c>
      <c r="O35" s="5">
        <v>0</v>
      </c>
      <c r="P35" s="32">
        <f t="shared" si="3"/>
        <v>0</v>
      </c>
      <c r="Q35" s="31">
        <v>25</v>
      </c>
      <c r="R35" s="30">
        <v>1</v>
      </c>
      <c r="S35" s="25">
        <f t="shared" si="4"/>
        <v>0</v>
      </c>
      <c r="T35" s="29">
        <f t="shared" si="9"/>
        <v>0</v>
      </c>
      <c r="U35" s="33">
        <v>5</v>
      </c>
      <c r="V35" s="30">
        <v>1</v>
      </c>
      <c r="W35" s="5">
        <v>0</v>
      </c>
      <c r="X35" s="32">
        <f t="shared" si="26"/>
        <v>0</v>
      </c>
      <c r="Y35" s="31">
        <v>25</v>
      </c>
      <c r="Z35" s="30">
        <v>1</v>
      </c>
      <c r="AA35" s="25">
        <f t="shared" si="20"/>
        <v>0</v>
      </c>
      <c r="AB35" s="29">
        <f t="shared" si="23"/>
        <v>0</v>
      </c>
      <c r="AC35" s="33">
        <v>5</v>
      </c>
      <c r="AD35" s="30">
        <v>1</v>
      </c>
      <c r="AE35" s="5">
        <v>0</v>
      </c>
      <c r="AF35" s="32">
        <f t="shared" si="27"/>
        <v>0</v>
      </c>
      <c r="AG35" s="31">
        <v>25</v>
      </c>
      <c r="AH35" s="30">
        <v>1</v>
      </c>
      <c r="AI35" s="25">
        <f t="shared" si="21"/>
        <v>0</v>
      </c>
      <c r="AJ35" s="29">
        <f t="shared" si="25"/>
        <v>0</v>
      </c>
    </row>
    <row r="36" spans="2:36" ht="30" x14ac:dyDescent="0.25">
      <c r="B36" s="40">
        <v>31</v>
      </c>
      <c r="C36" s="35" t="s">
        <v>45</v>
      </c>
      <c r="D36" s="34" t="s">
        <v>3</v>
      </c>
      <c r="E36" s="33">
        <v>0</v>
      </c>
      <c r="F36" s="30">
        <v>1</v>
      </c>
      <c r="G36" s="5">
        <v>0</v>
      </c>
      <c r="H36" s="32">
        <f t="shared" si="0"/>
        <v>0</v>
      </c>
      <c r="I36" s="31">
        <v>5</v>
      </c>
      <c r="J36" s="30">
        <v>1</v>
      </c>
      <c r="K36" s="25">
        <f t="shared" si="1"/>
        <v>0</v>
      </c>
      <c r="L36" s="29">
        <f t="shared" si="2"/>
        <v>0</v>
      </c>
      <c r="M36" s="33">
        <v>5</v>
      </c>
      <c r="N36" s="30">
        <v>1</v>
      </c>
      <c r="O36" s="5">
        <v>0</v>
      </c>
      <c r="P36" s="32">
        <f t="shared" si="3"/>
        <v>0</v>
      </c>
      <c r="Q36" s="31">
        <v>15</v>
      </c>
      <c r="R36" s="30">
        <v>1</v>
      </c>
      <c r="S36" s="25">
        <f t="shared" si="4"/>
        <v>0</v>
      </c>
      <c r="T36" s="29">
        <f t="shared" si="9"/>
        <v>0</v>
      </c>
      <c r="U36" s="33">
        <v>5</v>
      </c>
      <c r="V36" s="30">
        <v>1</v>
      </c>
      <c r="W36" s="5">
        <v>0</v>
      </c>
      <c r="X36" s="32">
        <f t="shared" si="26"/>
        <v>0</v>
      </c>
      <c r="Y36" s="31">
        <v>15</v>
      </c>
      <c r="Z36" s="30">
        <v>1</v>
      </c>
      <c r="AA36" s="25">
        <f t="shared" si="20"/>
        <v>0</v>
      </c>
      <c r="AB36" s="29">
        <f t="shared" si="23"/>
        <v>0</v>
      </c>
      <c r="AC36" s="33">
        <v>5</v>
      </c>
      <c r="AD36" s="30">
        <v>1</v>
      </c>
      <c r="AE36" s="5">
        <v>0</v>
      </c>
      <c r="AF36" s="32">
        <f t="shared" si="27"/>
        <v>0</v>
      </c>
      <c r="AG36" s="31">
        <v>15</v>
      </c>
      <c r="AH36" s="30">
        <v>1</v>
      </c>
      <c r="AI36" s="25">
        <f t="shared" si="21"/>
        <v>0</v>
      </c>
      <c r="AJ36" s="29">
        <f t="shared" si="25"/>
        <v>0</v>
      </c>
    </row>
    <row r="37" spans="2:36" ht="30" x14ac:dyDescent="0.25">
      <c r="B37" s="14">
        <v>32</v>
      </c>
      <c r="C37" s="35" t="s">
        <v>46</v>
      </c>
      <c r="D37" s="34" t="s">
        <v>3</v>
      </c>
      <c r="E37" s="33">
        <v>0</v>
      </c>
      <c r="F37" s="30">
        <v>1</v>
      </c>
      <c r="G37" s="5">
        <v>0</v>
      </c>
      <c r="H37" s="32">
        <f t="shared" si="0"/>
        <v>0</v>
      </c>
      <c r="I37" s="31">
        <v>10</v>
      </c>
      <c r="J37" s="30">
        <v>1</v>
      </c>
      <c r="K37" s="25">
        <f t="shared" si="1"/>
        <v>0</v>
      </c>
      <c r="L37" s="29">
        <f t="shared" si="2"/>
        <v>0</v>
      </c>
      <c r="M37" s="33">
        <v>5</v>
      </c>
      <c r="N37" s="30">
        <v>1</v>
      </c>
      <c r="O37" s="5">
        <v>0</v>
      </c>
      <c r="P37" s="32">
        <f t="shared" si="3"/>
        <v>0</v>
      </c>
      <c r="Q37" s="31">
        <v>15</v>
      </c>
      <c r="R37" s="30">
        <v>1</v>
      </c>
      <c r="S37" s="25">
        <f t="shared" si="4"/>
        <v>0</v>
      </c>
      <c r="T37" s="29">
        <f t="shared" si="9"/>
        <v>0</v>
      </c>
      <c r="U37" s="33">
        <v>5</v>
      </c>
      <c r="V37" s="30">
        <v>1</v>
      </c>
      <c r="W37" s="5">
        <v>0</v>
      </c>
      <c r="X37" s="32">
        <f t="shared" si="26"/>
        <v>0</v>
      </c>
      <c r="Y37" s="31">
        <v>15</v>
      </c>
      <c r="Z37" s="30">
        <v>1</v>
      </c>
      <c r="AA37" s="25">
        <f t="shared" si="20"/>
        <v>0</v>
      </c>
      <c r="AB37" s="29">
        <f t="shared" si="23"/>
        <v>0</v>
      </c>
      <c r="AC37" s="33">
        <v>5</v>
      </c>
      <c r="AD37" s="30">
        <v>1</v>
      </c>
      <c r="AE37" s="5">
        <v>0</v>
      </c>
      <c r="AF37" s="32">
        <f t="shared" si="27"/>
        <v>0</v>
      </c>
      <c r="AG37" s="31">
        <v>15</v>
      </c>
      <c r="AH37" s="30">
        <v>1</v>
      </c>
      <c r="AI37" s="25">
        <f t="shared" si="21"/>
        <v>0</v>
      </c>
      <c r="AJ37" s="29">
        <f t="shared" si="25"/>
        <v>0</v>
      </c>
    </row>
    <row r="38" spans="2:36" ht="30" x14ac:dyDescent="0.25">
      <c r="B38" s="40">
        <v>33</v>
      </c>
      <c r="C38" s="35" t="s">
        <v>66</v>
      </c>
      <c r="D38" s="34" t="s">
        <v>3</v>
      </c>
      <c r="E38" s="33">
        <v>0</v>
      </c>
      <c r="F38" s="30">
        <v>1</v>
      </c>
      <c r="G38" s="5">
        <v>0</v>
      </c>
      <c r="H38" s="32">
        <f t="shared" si="0"/>
        <v>0</v>
      </c>
      <c r="I38" s="31">
        <v>10</v>
      </c>
      <c r="J38" s="30">
        <v>1</v>
      </c>
      <c r="K38" s="25">
        <f t="shared" si="1"/>
        <v>0</v>
      </c>
      <c r="L38" s="29">
        <f t="shared" si="2"/>
        <v>0</v>
      </c>
      <c r="M38" s="33">
        <v>5</v>
      </c>
      <c r="N38" s="30">
        <v>1</v>
      </c>
      <c r="O38" s="5">
        <v>0</v>
      </c>
      <c r="P38" s="32">
        <f t="shared" si="3"/>
        <v>0</v>
      </c>
      <c r="Q38" s="31">
        <v>15</v>
      </c>
      <c r="R38" s="30">
        <v>1</v>
      </c>
      <c r="S38" s="25">
        <f t="shared" si="4"/>
        <v>0</v>
      </c>
      <c r="T38" s="29">
        <f t="shared" si="9"/>
        <v>0</v>
      </c>
      <c r="U38" s="33">
        <v>5</v>
      </c>
      <c r="V38" s="30">
        <v>1</v>
      </c>
      <c r="W38" s="5">
        <v>0</v>
      </c>
      <c r="X38" s="32">
        <f t="shared" si="26"/>
        <v>0</v>
      </c>
      <c r="Y38" s="31">
        <v>15</v>
      </c>
      <c r="Z38" s="30">
        <v>1</v>
      </c>
      <c r="AA38" s="25">
        <f t="shared" si="20"/>
        <v>0</v>
      </c>
      <c r="AB38" s="29">
        <f t="shared" si="23"/>
        <v>0</v>
      </c>
      <c r="AC38" s="33">
        <v>5</v>
      </c>
      <c r="AD38" s="30">
        <v>1</v>
      </c>
      <c r="AE38" s="5">
        <v>0</v>
      </c>
      <c r="AF38" s="32">
        <f t="shared" si="27"/>
        <v>0</v>
      </c>
      <c r="AG38" s="31">
        <v>15</v>
      </c>
      <c r="AH38" s="30">
        <v>1</v>
      </c>
      <c r="AI38" s="25">
        <f t="shared" si="21"/>
        <v>0</v>
      </c>
      <c r="AJ38" s="29">
        <f t="shared" si="25"/>
        <v>0</v>
      </c>
    </row>
    <row r="39" spans="2:36" ht="35.25" customHeight="1" x14ac:dyDescent="0.25">
      <c r="B39" s="14">
        <v>34</v>
      </c>
      <c r="C39" s="35" t="s">
        <v>47</v>
      </c>
      <c r="D39" s="34" t="s">
        <v>3</v>
      </c>
      <c r="E39" s="33">
        <v>0</v>
      </c>
      <c r="F39" s="30">
        <v>1</v>
      </c>
      <c r="G39" s="5">
        <v>0</v>
      </c>
      <c r="H39" s="32">
        <f t="shared" si="0"/>
        <v>0</v>
      </c>
      <c r="I39" s="31">
        <v>15</v>
      </c>
      <c r="J39" s="30">
        <v>1</v>
      </c>
      <c r="K39" s="25">
        <f t="shared" si="1"/>
        <v>0</v>
      </c>
      <c r="L39" s="29">
        <f t="shared" si="2"/>
        <v>0</v>
      </c>
      <c r="M39" s="33">
        <v>6</v>
      </c>
      <c r="N39" s="30">
        <v>1</v>
      </c>
      <c r="O39" s="5">
        <v>0</v>
      </c>
      <c r="P39" s="32">
        <f t="shared" si="3"/>
        <v>0</v>
      </c>
      <c r="Q39" s="31">
        <v>15</v>
      </c>
      <c r="R39" s="30">
        <v>1</v>
      </c>
      <c r="S39" s="25">
        <f t="shared" si="4"/>
        <v>0</v>
      </c>
      <c r="T39" s="29">
        <f t="shared" si="9"/>
        <v>0</v>
      </c>
      <c r="U39" s="33">
        <v>6</v>
      </c>
      <c r="V39" s="30">
        <v>1</v>
      </c>
      <c r="W39" s="5">
        <v>0</v>
      </c>
      <c r="X39" s="32">
        <f t="shared" si="26"/>
        <v>0</v>
      </c>
      <c r="Y39" s="31">
        <v>15</v>
      </c>
      <c r="Z39" s="30">
        <v>1</v>
      </c>
      <c r="AA39" s="25">
        <f t="shared" si="20"/>
        <v>0</v>
      </c>
      <c r="AB39" s="29">
        <f t="shared" si="23"/>
        <v>0</v>
      </c>
      <c r="AC39" s="33">
        <v>6</v>
      </c>
      <c r="AD39" s="30">
        <v>1</v>
      </c>
      <c r="AE39" s="5">
        <v>0</v>
      </c>
      <c r="AF39" s="32">
        <f t="shared" si="27"/>
        <v>0</v>
      </c>
      <c r="AG39" s="31">
        <v>15</v>
      </c>
      <c r="AH39" s="30">
        <v>1</v>
      </c>
      <c r="AI39" s="25">
        <f t="shared" si="21"/>
        <v>0</v>
      </c>
      <c r="AJ39" s="29">
        <f t="shared" si="25"/>
        <v>0</v>
      </c>
    </row>
    <row r="40" spans="2:36" ht="35.25" customHeight="1" x14ac:dyDescent="0.25">
      <c r="B40" s="40">
        <v>35</v>
      </c>
      <c r="C40" s="35" t="s">
        <v>48</v>
      </c>
      <c r="D40" s="34" t="s">
        <v>3</v>
      </c>
      <c r="E40" s="33">
        <v>0</v>
      </c>
      <c r="F40" s="30">
        <v>1</v>
      </c>
      <c r="G40" s="5">
        <v>0</v>
      </c>
      <c r="H40" s="32">
        <f t="shared" si="0"/>
        <v>0</v>
      </c>
      <c r="I40" s="31">
        <v>15</v>
      </c>
      <c r="J40" s="30">
        <v>1</v>
      </c>
      <c r="K40" s="25">
        <f t="shared" si="1"/>
        <v>0</v>
      </c>
      <c r="L40" s="29">
        <f t="shared" si="2"/>
        <v>0</v>
      </c>
      <c r="M40" s="33">
        <v>6</v>
      </c>
      <c r="N40" s="30">
        <v>1</v>
      </c>
      <c r="O40" s="5">
        <v>0</v>
      </c>
      <c r="P40" s="32">
        <f t="shared" si="3"/>
        <v>0</v>
      </c>
      <c r="Q40" s="31">
        <v>15</v>
      </c>
      <c r="R40" s="30">
        <v>1</v>
      </c>
      <c r="S40" s="25">
        <f t="shared" si="4"/>
        <v>0</v>
      </c>
      <c r="T40" s="29">
        <f t="shared" si="9"/>
        <v>0</v>
      </c>
      <c r="U40" s="33">
        <v>6</v>
      </c>
      <c r="V40" s="30">
        <v>1</v>
      </c>
      <c r="W40" s="5">
        <v>0</v>
      </c>
      <c r="X40" s="32">
        <f t="shared" si="26"/>
        <v>0</v>
      </c>
      <c r="Y40" s="31">
        <v>15</v>
      </c>
      <c r="Z40" s="30">
        <v>1</v>
      </c>
      <c r="AA40" s="25">
        <f t="shared" si="20"/>
        <v>0</v>
      </c>
      <c r="AB40" s="29">
        <f t="shared" si="23"/>
        <v>0</v>
      </c>
      <c r="AC40" s="33">
        <v>6</v>
      </c>
      <c r="AD40" s="30">
        <v>1</v>
      </c>
      <c r="AE40" s="5">
        <v>0</v>
      </c>
      <c r="AF40" s="32">
        <f t="shared" si="27"/>
        <v>0</v>
      </c>
      <c r="AG40" s="31">
        <v>15</v>
      </c>
      <c r="AH40" s="30">
        <v>1</v>
      </c>
      <c r="AI40" s="25">
        <f t="shared" si="21"/>
        <v>0</v>
      </c>
      <c r="AJ40" s="29">
        <f t="shared" si="25"/>
        <v>0</v>
      </c>
    </row>
    <row r="41" spans="2:36" ht="35.25" customHeight="1" x14ac:dyDescent="0.25">
      <c r="B41" s="14">
        <v>36</v>
      </c>
      <c r="C41" s="35" t="s">
        <v>49</v>
      </c>
      <c r="D41" s="34" t="s">
        <v>3</v>
      </c>
      <c r="E41" s="33">
        <v>0</v>
      </c>
      <c r="F41" s="30">
        <v>1</v>
      </c>
      <c r="G41" s="5">
        <v>0</v>
      </c>
      <c r="H41" s="32">
        <f t="shared" si="0"/>
        <v>0</v>
      </c>
      <c r="I41" s="31">
        <v>5</v>
      </c>
      <c r="J41" s="30">
        <v>1</v>
      </c>
      <c r="K41" s="25">
        <f t="shared" si="1"/>
        <v>0</v>
      </c>
      <c r="L41" s="29">
        <f t="shared" si="2"/>
        <v>0</v>
      </c>
      <c r="M41" s="33">
        <v>3</v>
      </c>
      <c r="N41" s="30">
        <v>1</v>
      </c>
      <c r="O41" s="5">
        <v>0</v>
      </c>
      <c r="P41" s="32">
        <f t="shared" si="3"/>
        <v>0</v>
      </c>
      <c r="Q41" s="31">
        <v>5</v>
      </c>
      <c r="R41" s="30">
        <v>1</v>
      </c>
      <c r="S41" s="25">
        <f t="shared" si="4"/>
        <v>0</v>
      </c>
      <c r="T41" s="29">
        <f t="shared" si="9"/>
        <v>0</v>
      </c>
      <c r="U41" s="33">
        <v>3</v>
      </c>
      <c r="V41" s="30">
        <v>1</v>
      </c>
      <c r="W41" s="5">
        <v>0</v>
      </c>
      <c r="X41" s="32">
        <f t="shared" si="26"/>
        <v>0</v>
      </c>
      <c r="Y41" s="31">
        <v>5</v>
      </c>
      <c r="Z41" s="30">
        <v>1</v>
      </c>
      <c r="AA41" s="25">
        <f t="shared" si="20"/>
        <v>0</v>
      </c>
      <c r="AB41" s="29">
        <f t="shared" si="23"/>
        <v>0</v>
      </c>
      <c r="AC41" s="33">
        <v>3</v>
      </c>
      <c r="AD41" s="30">
        <v>1</v>
      </c>
      <c r="AE41" s="5">
        <v>0</v>
      </c>
      <c r="AF41" s="32">
        <f t="shared" si="27"/>
        <v>0</v>
      </c>
      <c r="AG41" s="31">
        <v>5</v>
      </c>
      <c r="AH41" s="30">
        <v>1</v>
      </c>
      <c r="AI41" s="25">
        <f t="shared" si="21"/>
        <v>0</v>
      </c>
      <c r="AJ41" s="29">
        <f t="shared" si="25"/>
        <v>0</v>
      </c>
    </row>
    <row r="42" spans="2:36" ht="35.25" customHeight="1" x14ac:dyDescent="0.25">
      <c r="B42" s="40">
        <v>37</v>
      </c>
      <c r="C42" s="35" t="s">
        <v>50</v>
      </c>
      <c r="D42" s="34" t="s">
        <v>3</v>
      </c>
      <c r="E42" s="33">
        <v>0</v>
      </c>
      <c r="F42" s="30">
        <v>1</v>
      </c>
      <c r="G42" s="5">
        <v>0</v>
      </c>
      <c r="H42" s="32">
        <f t="shared" si="0"/>
        <v>0</v>
      </c>
      <c r="I42" s="31">
        <v>15</v>
      </c>
      <c r="J42" s="30">
        <v>1</v>
      </c>
      <c r="K42" s="25">
        <f t="shared" si="1"/>
        <v>0</v>
      </c>
      <c r="L42" s="29">
        <f t="shared" si="2"/>
        <v>0</v>
      </c>
      <c r="M42" s="33">
        <v>6</v>
      </c>
      <c r="N42" s="30">
        <v>1</v>
      </c>
      <c r="O42" s="5">
        <v>0</v>
      </c>
      <c r="P42" s="32">
        <f t="shared" si="3"/>
        <v>0</v>
      </c>
      <c r="Q42" s="31">
        <v>15</v>
      </c>
      <c r="R42" s="30">
        <v>1</v>
      </c>
      <c r="S42" s="25">
        <f t="shared" si="4"/>
        <v>0</v>
      </c>
      <c r="T42" s="29">
        <f t="shared" si="9"/>
        <v>0</v>
      </c>
      <c r="U42" s="33">
        <v>6</v>
      </c>
      <c r="V42" s="30">
        <v>1</v>
      </c>
      <c r="W42" s="5">
        <v>0</v>
      </c>
      <c r="X42" s="32">
        <f t="shared" si="26"/>
        <v>0</v>
      </c>
      <c r="Y42" s="31">
        <v>15</v>
      </c>
      <c r="Z42" s="30">
        <v>1</v>
      </c>
      <c r="AA42" s="25">
        <f t="shared" si="20"/>
        <v>0</v>
      </c>
      <c r="AB42" s="29">
        <f t="shared" si="23"/>
        <v>0</v>
      </c>
      <c r="AC42" s="33">
        <v>6</v>
      </c>
      <c r="AD42" s="30">
        <v>1</v>
      </c>
      <c r="AE42" s="5">
        <v>0</v>
      </c>
      <c r="AF42" s="32">
        <f t="shared" si="27"/>
        <v>0</v>
      </c>
      <c r="AG42" s="31">
        <v>15</v>
      </c>
      <c r="AH42" s="30">
        <v>1</v>
      </c>
      <c r="AI42" s="25">
        <f t="shared" si="21"/>
        <v>0</v>
      </c>
      <c r="AJ42" s="29">
        <f t="shared" si="25"/>
        <v>0</v>
      </c>
    </row>
    <row r="43" spans="2:36" ht="35.25" customHeight="1" x14ac:dyDescent="0.25">
      <c r="B43" s="14">
        <v>38</v>
      </c>
      <c r="C43" s="35" t="s">
        <v>51</v>
      </c>
      <c r="D43" s="34" t="s">
        <v>3</v>
      </c>
      <c r="E43" s="33">
        <v>0</v>
      </c>
      <c r="F43" s="30">
        <v>1</v>
      </c>
      <c r="G43" s="5">
        <v>0</v>
      </c>
      <c r="H43" s="32">
        <f t="shared" si="0"/>
        <v>0</v>
      </c>
      <c r="I43" s="31">
        <v>15</v>
      </c>
      <c r="J43" s="30">
        <v>1</v>
      </c>
      <c r="K43" s="25">
        <f t="shared" si="1"/>
        <v>0</v>
      </c>
      <c r="L43" s="29">
        <f t="shared" si="2"/>
        <v>0</v>
      </c>
      <c r="M43" s="33">
        <v>6</v>
      </c>
      <c r="N43" s="30">
        <v>1</v>
      </c>
      <c r="O43" s="5">
        <v>0</v>
      </c>
      <c r="P43" s="32">
        <f t="shared" si="3"/>
        <v>0</v>
      </c>
      <c r="Q43" s="31">
        <v>15</v>
      </c>
      <c r="R43" s="30">
        <v>1</v>
      </c>
      <c r="S43" s="25">
        <f t="shared" si="4"/>
        <v>0</v>
      </c>
      <c r="T43" s="29">
        <f t="shared" si="9"/>
        <v>0</v>
      </c>
      <c r="U43" s="33">
        <v>6</v>
      </c>
      <c r="V43" s="30">
        <v>1</v>
      </c>
      <c r="W43" s="5">
        <v>0</v>
      </c>
      <c r="X43" s="32">
        <f t="shared" si="26"/>
        <v>0</v>
      </c>
      <c r="Y43" s="31">
        <v>15</v>
      </c>
      <c r="Z43" s="30">
        <v>1</v>
      </c>
      <c r="AA43" s="25">
        <f t="shared" si="20"/>
        <v>0</v>
      </c>
      <c r="AB43" s="29">
        <f t="shared" si="23"/>
        <v>0</v>
      </c>
      <c r="AC43" s="33">
        <v>6</v>
      </c>
      <c r="AD43" s="30">
        <v>1</v>
      </c>
      <c r="AE43" s="5">
        <v>0</v>
      </c>
      <c r="AF43" s="32">
        <f t="shared" si="27"/>
        <v>0</v>
      </c>
      <c r="AG43" s="31">
        <v>15</v>
      </c>
      <c r="AH43" s="30">
        <v>1</v>
      </c>
      <c r="AI43" s="25">
        <f t="shared" si="21"/>
        <v>0</v>
      </c>
      <c r="AJ43" s="29">
        <f t="shared" si="25"/>
        <v>0</v>
      </c>
    </row>
    <row r="44" spans="2:36" ht="35.25" customHeight="1" x14ac:dyDescent="0.25">
      <c r="B44" s="40">
        <v>39</v>
      </c>
      <c r="C44" s="35" t="s">
        <v>52</v>
      </c>
      <c r="D44" s="34" t="s">
        <v>3</v>
      </c>
      <c r="E44" s="33">
        <v>0</v>
      </c>
      <c r="F44" s="30">
        <v>1</v>
      </c>
      <c r="G44" s="5">
        <v>0</v>
      </c>
      <c r="H44" s="32">
        <f t="shared" si="0"/>
        <v>0</v>
      </c>
      <c r="I44" s="31">
        <v>5</v>
      </c>
      <c r="J44" s="30">
        <v>1</v>
      </c>
      <c r="K44" s="25">
        <f t="shared" si="1"/>
        <v>0</v>
      </c>
      <c r="L44" s="29">
        <f t="shared" si="2"/>
        <v>0</v>
      </c>
      <c r="M44" s="33">
        <v>3</v>
      </c>
      <c r="N44" s="30">
        <v>1</v>
      </c>
      <c r="O44" s="5">
        <v>0</v>
      </c>
      <c r="P44" s="32">
        <f t="shared" si="3"/>
        <v>0</v>
      </c>
      <c r="Q44" s="31">
        <v>5</v>
      </c>
      <c r="R44" s="30">
        <v>1</v>
      </c>
      <c r="S44" s="25">
        <f t="shared" si="4"/>
        <v>0</v>
      </c>
      <c r="T44" s="29">
        <f t="shared" si="9"/>
        <v>0</v>
      </c>
      <c r="U44" s="33">
        <v>3</v>
      </c>
      <c r="V44" s="30">
        <v>1</v>
      </c>
      <c r="W44" s="5">
        <v>0</v>
      </c>
      <c r="X44" s="32">
        <f t="shared" si="26"/>
        <v>0</v>
      </c>
      <c r="Y44" s="31">
        <v>5</v>
      </c>
      <c r="Z44" s="30">
        <v>1</v>
      </c>
      <c r="AA44" s="25">
        <f t="shared" si="20"/>
        <v>0</v>
      </c>
      <c r="AB44" s="29">
        <f t="shared" si="23"/>
        <v>0</v>
      </c>
      <c r="AC44" s="33">
        <v>3</v>
      </c>
      <c r="AD44" s="30">
        <v>1</v>
      </c>
      <c r="AE44" s="5">
        <v>0</v>
      </c>
      <c r="AF44" s="32">
        <f t="shared" si="27"/>
        <v>0</v>
      </c>
      <c r="AG44" s="31">
        <v>5</v>
      </c>
      <c r="AH44" s="30">
        <v>1</v>
      </c>
      <c r="AI44" s="25">
        <f t="shared" si="21"/>
        <v>0</v>
      </c>
      <c r="AJ44" s="29">
        <f t="shared" si="25"/>
        <v>0</v>
      </c>
    </row>
    <row r="45" spans="2:36" ht="41.25" customHeight="1" x14ac:dyDescent="0.25">
      <c r="B45" s="14">
        <v>40</v>
      </c>
      <c r="C45" s="13" t="s">
        <v>53</v>
      </c>
      <c r="D45" s="14" t="s">
        <v>3</v>
      </c>
      <c r="E45" s="9">
        <v>0</v>
      </c>
      <c r="F45" s="3">
        <v>1</v>
      </c>
      <c r="G45" s="5">
        <v>0</v>
      </c>
      <c r="H45" s="22">
        <f t="shared" si="0"/>
        <v>0</v>
      </c>
      <c r="I45" s="10">
        <v>240</v>
      </c>
      <c r="J45" s="3">
        <v>1</v>
      </c>
      <c r="K45" s="4">
        <f t="shared" si="1"/>
        <v>0</v>
      </c>
      <c r="L45" s="11">
        <f t="shared" si="2"/>
        <v>0</v>
      </c>
      <c r="M45" s="9">
        <v>120</v>
      </c>
      <c r="N45" s="3">
        <v>1</v>
      </c>
      <c r="O45" s="5">
        <v>0</v>
      </c>
      <c r="P45" s="22">
        <f>M45*O45</f>
        <v>0</v>
      </c>
      <c r="Q45" s="10">
        <v>240</v>
      </c>
      <c r="R45" s="3">
        <v>1</v>
      </c>
      <c r="S45" s="4">
        <f t="shared" si="4"/>
        <v>0</v>
      </c>
      <c r="T45" s="11">
        <f>Q45*S45</f>
        <v>0</v>
      </c>
      <c r="U45" s="9">
        <v>120</v>
      </c>
      <c r="V45" s="3">
        <v>1</v>
      </c>
      <c r="W45" s="5">
        <v>0</v>
      </c>
      <c r="X45" s="22">
        <f>U45*W45</f>
        <v>0</v>
      </c>
      <c r="Y45" s="10">
        <v>240</v>
      </c>
      <c r="Z45" s="3">
        <v>1</v>
      </c>
      <c r="AA45" s="4">
        <f t="shared" si="20"/>
        <v>0</v>
      </c>
      <c r="AB45" s="11">
        <f>Y45*AA45</f>
        <v>0</v>
      </c>
      <c r="AC45" s="9">
        <v>120</v>
      </c>
      <c r="AD45" s="3">
        <v>1</v>
      </c>
      <c r="AE45" s="5">
        <v>0</v>
      </c>
      <c r="AF45" s="22">
        <f>AC45*AE45</f>
        <v>0</v>
      </c>
      <c r="AG45" s="10">
        <v>240</v>
      </c>
      <c r="AH45" s="3">
        <v>1</v>
      </c>
      <c r="AI45" s="4">
        <f t="shared" si="21"/>
        <v>0</v>
      </c>
      <c r="AJ45" s="11">
        <f>AG45*AI45</f>
        <v>0</v>
      </c>
    </row>
    <row r="46" spans="2:36" ht="35.25" customHeight="1" x14ac:dyDescent="0.25">
      <c r="B46" s="40">
        <v>41</v>
      </c>
      <c r="C46" s="13" t="s">
        <v>54</v>
      </c>
      <c r="D46" s="14" t="s">
        <v>3</v>
      </c>
      <c r="E46" s="9">
        <v>0</v>
      </c>
      <c r="F46" s="3">
        <v>1</v>
      </c>
      <c r="G46" s="5">
        <v>0</v>
      </c>
      <c r="H46" s="22">
        <f t="shared" si="0"/>
        <v>0</v>
      </c>
      <c r="I46" s="10">
        <v>280</v>
      </c>
      <c r="J46" s="3">
        <v>1</v>
      </c>
      <c r="K46" s="4">
        <f t="shared" si="1"/>
        <v>0</v>
      </c>
      <c r="L46" s="11">
        <f t="shared" si="2"/>
        <v>0</v>
      </c>
      <c r="M46" s="9">
        <v>140</v>
      </c>
      <c r="N46" s="3">
        <v>1</v>
      </c>
      <c r="O46" s="5">
        <v>0</v>
      </c>
      <c r="P46" s="22">
        <f t="shared" ref="P46" si="28">M46*O46</f>
        <v>0</v>
      </c>
      <c r="Q46" s="10">
        <v>280</v>
      </c>
      <c r="R46" s="3">
        <v>1</v>
      </c>
      <c r="S46" s="4">
        <f t="shared" si="4"/>
        <v>0</v>
      </c>
      <c r="T46" s="11">
        <f t="shared" ref="T46" si="29">Q46*S46</f>
        <v>0</v>
      </c>
      <c r="U46" s="9">
        <v>140</v>
      </c>
      <c r="V46" s="3">
        <v>1</v>
      </c>
      <c r="W46" s="5">
        <v>0</v>
      </c>
      <c r="X46" s="22">
        <f t="shared" ref="X46:X47" si="30">U46*W46</f>
        <v>0</v>
      </c>
      <c r="Y46" s="10">
        <v>280</v>
      </c>
      <c r="Z46" s="3">
        <v>1</v>
      </c>
      <c r="AA46" s="4">
        <f t="shared" si="20"/>
        <v>0</v>
      </c>
      <c r="AB46" s="11">
        <f t="shared" ref="AB46:AB47" si="31">Y46*AA46</f>
        <v>0</v>
      </c>
      <c r="AC46" s="9">
        <v>140</v>
      </c>
      <c r="AD46" s="3">
        <v>1</v>
      </c>
      <c r="AE46" s="5">
        <v>0</v>
      </c>
      <c r="AF46" s="22">
        <f t="shared" ref="AF46:AF47" si="32">AC46*AE46</f>
        <v>0</v>
      </c>
      <c r="AG46" s="10">
        <v>280</v>
      </c>
      <c r="AH46" s="3">
        <v>1</v>
      </c>
      <c r="AI46" s="4">
        <f t="shared" si="21"/>
        <v>0</v>
      </c>
      <c r="AJ46" s="11">
        <f t="shared" ref="AJ46:AJ47" si="33">AG46*AI46</f>
        <v>0</v>
      </c>
    </row>
    <row r="47" spans="2:36" ht="30" x14ac:dyDescent="0.25">
      <c r="B47" s="14">
        <v>42</v>
      </c>
      <c r="C47" s="13" t="s">
        <v>55</v>
      </c>
      <c r="D47" s="14" t="s">
        <v>3</v>
      </c>
      <c r="E47" s="9">
        <v>0</v>
      </c>
      <c r="F47" s="3">
        <v>1</v>
      </c>
      <c r="G47" s="5">
        <v>0</v>
      </c>
      <c r="H47" s="22">
        <f t="shared" si="0"/>
        <v>0</v>
      </c>
      <c r="I47" s="10">
        <v>220</v>
      </c>
      <c r="J47" s="3">
        <v>1</v>
      </c>
      <c r="K47" s="4">
        <f t="shared" si="1"/>
        <v>0</v>
      </c>
      <c r="L47" s="11">
        <f t="shared" si="2"/>
        <v>0</v>
      </c>
      <c r="M47" s="9">
        <v>160</v>
      </c>
      <c r="N47" s="3">
        <v>1</v>
      </c>
      <c r="O47" s="5">
        <v>0</v>
      </c>
      <c r="P47" s="22">
        <f t="shared" si="3"/>
        <v>0</v>
      </c>
      <c r="Q47" s="10">
        <v>220</v>
      </c>
      <c r="R47" s="3">
        <v>1</v>
      </c>
      <c r="S47" s="4">
        <f t="shared" si="4"/>
        <v>0</v>
      </c>
      <c r="T47" s="11">
        <f t="shared" si="9"/>
        <v>0</v>
      </c>
      <c r="U47" s="9">
        <v>160</v>
      </c>
      <c r="V47" s="3">
        <v>1</v>
      </c>
      <c r="W47" s="5">
        <v>0</v>
      </c>
      <c r="X47" s="22">
        <f t="shared" si="30"/>
        <v>0</v>
      </c>
      <c r="Y47" s="10">
        <v>220</v>
      </c>
      <c r="Z47" s="3">
        <v>1</v>
      </c>
      <c r="AA47" s="4">
        <f t="shared" si="20"/>
        <v>0</v>
      </c>
      <c r="AB47" s="11">
        <f t="shared" si="31"/>
        <v>0</v>
      </c>
      <c r="AC47" s="9">
        <v>160</v>
      </c>
      <c r="AD47" s="3">
        <v>1</v>
      </c>
      <c r="AE47" s="5">
        <v>0</v>
      </c>
      <c r="AF47" s="22">
        <f t="shared" si="32"/>
        <v>0</v>
      </c>
      <c r="AG47" s="10">
        <v>220</v>
      </c>
      <c r="AH47" s="3">
        <v>1</v>
      </c>
      <c r="AI47" s="4">
        <f t="shared" si="21"/>
        <v>0</v>
      </c>
      <c r="AJ47" s="11">
        <f t="shared" si="33"/>
        <v>0</v>
      </c>
    </row>
    <row r="48" spans="2:36" ht="28.5" customHeight="1" x14ac:dyDescent="0.25">
      <c r="B48" s="40">
        <v>43</v>
      </c>
      <c r="C48" s="13" t="s">
        <v>56</v>
      </c>
      <c r="D48" s="14" t="s">
        <v>3</v>
      </c>
      <c r="E48" s="9">
        <v>0</v>
      </c>
      <c r="F48" s="3">
        <v>1</v>
      </c>
      <c r="G48" s="5">
        <v>0</v>
      </c>
      <c r="H48" s="22">
        <f t="shared" si="0"/>
        <v>0</v>
      </c>
      <c r="I48" s="10">
        <v>150</v>
      </c>
      <c r="J48" s="3">
        <v>1</v>
      </c>
      <c r="K48" s="4">
        <f t="shared" si="1"/>
        <v>0</v>
      </c>
      <c r="L48" s="11">
        <f t="shared" si="2"/>
        <v>0</v>
      </c>
      <c r="M48" s="9">
        <v>60</v>
      </c>
      <c r="N48" s="3">
        <v>1</v>
      </c>
      <c r="O48" s="5">
        <v>0</v>
      </c>
      <c r="P48" s="22">
        <f>M48*O48</f>
        <v>0</v>
      </c>
      <c r="Q48" s="10">
        <v>150</v>
      </c>
      <c r="R48" s="3">
        <v>1</v>
      </c>
      <c r="S48" s="4">
        <f t="shared" si="4"/>
        <v>0</v>
      </c>
      <c r="T48" s="11">
        <f>Q48*S48</f>
        <v>0</v>
      </c>
      <c r="U48" s="9">
        <v>60</v>
      </c>
      <c r="V48" s="3">
        <v>1</v>
      </c>
      <c r="W48" s="5">
        <v>0</v>
      </c>
      <c r="X48" s="22">
        <f>U48*W48</f>
        <v>0</v>
      </c>
      <c r="Y48" s="10">
        <v>150</v>
      </c>
      <c r="Z48" s="3">
        <v>1</v>
      </c>
      <c r="AA48" s="4">
        <f t="shared" si="20"/>
        <v>0</v>
      </c>
      <c r="AB48" s="11">
        <f>Y48*AA48</f>
        <v>0</v>
      </c>
      <c r="AC48" s="9">
        <v>60</v>
      </c>
      <c r="AD48" s="3">
        <v>1</v>
      </c>
      <c r="AE48" s="5">
        <v>0</v>
      </c>
      <c r="AF48" s="22">
        <f>AC48*AE48</f>
        <v>0</v>
      </c>
      <c r="AG48" s="10">
        <v>150</v>
      </c>
      <c r="AH48" s="3">
        <v>1</v>
      </c>
      <c r="AI48" s="4">
        <f t="shared" si="21"/>
        <v>0</v>
      </c>
      <c r="AJ48" s="11">
        <f>AG48*AI48</f>
        <v>0</v>
      </c>
    </row>
    <row r="49" spans="2:36" ht="25.5" customHeight="1" x14ac:dyDescent="0.25">
      <c r="B49" s="14">
        <v>44</v>
      </c>
      <c r="C49" s="13" t="s">
        <v>57</v>
      </c>
      <c r="D49" s="14" t="s">
        <v>3</v>
      </c>
      <c r="E49" s="9">
        <v>0</v>
      </c>
      <c r="F49" s="3">
        <v>1</v>
      </c>
      <c r="G49" s="5">
        <v>0</v>
      </c>
      <c r="H49" s="22">
        <f t="shared" si="0"/>
        <v>0</v>
      </c>
      <c r="I49" s="10">
        <v>40</v>
      </c>
      <c r="J49" s="3">
        <v>1</v>
      </c>
      <c r="K49" s="4">
        <f t="shared" si="1"/>
        <v>0</v>
      </c>
      <c r="L49" s="11">
        <f t="shared" si="2"/>
        <v>0</v>
      </c>
      <c r="M49" s="9">
        <v>20</v>
      </c>
      <c r="N49" s="3">
        <v>1</v>
      </c>
      <c r="O49" s="5">
        <v>0</v>
      </c>
      <c r="P49" s="22">
        <f t="shared" si="3"/>
        <v>0</v>
      </c>
      <c r="Q49" s="10">
        <v>150</v>
      </c>
      <c r="R49" s="3">
        <v>1</v>
      </c>
      <c r="S49" s="4">
        <f t="shared" si="4"/>
        <v>0</v>
      </c>
      <c r="T49" s="11">
        <f t="shared" si="9"/>
        <v>0</v>
      </c>
      <c r="U49" s="9">
        <v>20</v>
      </c>
      <c r="V49" s="3">
        <v>1</v>
      </c>
      <c r="W49" s="5">
        <v>0</v>
      </c>
      <c r="X49" s="22">
        <f t="shared" ref="X49:X52" si="34">U49*W49</f>
        <v>0</v>
      </c>
      <c r="Y49" s="10">
        <v>150</v>
      </c>
      <c r="Z49" s="3">
        <v>1</v>
      </c>
      <c r="AA49" s="4">
        <f t="shared" si="20"/>
        <v>0</v>
      </c>
      <c r="AB49" s="11">
        <f t="shared" ref="AB49:AB52" si="35">Y49*AA49</f>
        <v>0</v>
      </c>
      <c r="AC49" s="9">
        <v>20</v>
      </c>
      <c r="AD49" s="3">
        <v>1</v>
      </c>
      <c r="AE49" s="5">
        <v>0</v>
      </c>
      <c r="AF49" s="22">
        <f t="shared" ref="AF49:AF52" si="36">AC49*AE49</f>
        <v>0</v>
      </c>
      <c r="AG49" s="10">
        <v>150</v>
      </c>
      <c r="AH49" s="3">
        <v>1</v>
      </c>
      <c r="AI49" s="4">
        <f t="shared" si="21"/>
        <v>0</v>
      </c>
      <c r="AJ49" s="11">
        <f t="shared" ref="AJ49:AJ52" si="37">AG49*AI49</f>
        <v>0</v>
      </c>
    </row>
    <row r="50" spans="2:36" ht="30" x14ac:dyDescent="0.25">
      <c r="B50" s="40">
        <v>45</v>
      </c>
      <c r="C50" s="13" t="s">
        <v>58</v>
      </c>
      <c r="D50" s="14" t="s">
        <v>3</v>
      </c>
      <c r="E50" s="9">
        <v>0</v>
      </c>
      <c r="F50" s="3">
        <v>1</v>
      </c>
      <c r="G50" s="5">
        <v>0</v>
      </c>
      <c r="H50" s="22">
        <f t="shared" si="0"/>
        <v>0</v>
      </c>
      <c r="I50" s="10">
        <v>100</v>
      </c>
      <c r="J50" s="3">
        <v>1</v>
      </c>
      <c r="K50" s="4">
        <f t="shared" si="1"/>
        <v>0</v>
      </c>
      <c r="L50" s="11">
        <f t="shared" si="2"/>
        <v>0</v>
      </c>
      <c r="M50" s="9">
        <v>200</v>
      </c>
      <c r="N50" s="3">
        <v>1</v>
      </c>
      <c r="O50" s="5">
        <v>0</v>
      </c>
      <c r="P50" s="22">
        <f t="shared" si="3"/>
        <v>0</v>
      </c>
      <c r="Q50" s="10">
        <v>500</v>
      </c>
      <c r="R50" s="3">
        <v>1</v>
      </c>
      <c r="S50" s="4">
        <f t="shared" si="4"/>
        <v>0</v>
      </c>
      <c r="T50" s="11">
        <f t="shared" si="9"/>
        <v>0</v>
      </c>
      <c r="U50" s="9">
        <v>200</v>
      </c>
      <c r="V50" s="3">
        <v>1</v>
      </c>
      <c r="W50" s="5">
        <v>0</v>
      </c>
      <c r="X50" s="22">
        <f t="shared" si="34"/>
        <v>0</v>
      </c>
      <c r="Y50" s="10">
        <v>500</v>
      </c>
      <c r="Z50" s="3">
        <v>1</v>
      </c>
      <c r="AA50" s="4">
        <f t="shared" si="20"/>
        <v>0</v>
      </c>
      <c r="AB50" s="11">
        <f t="shared" si="35"/>
        <v>0</v>
      </c>
      <c r="AC50" s="9">
        <v>200</v>
      </c>
      <c r="AD50" s="3">
        <v>1</v>
      </c>
      <c r="AE50" s="5">
        <v>0</v>
      </c>
      <c r="AF50" s="22">
        <f t="shared" si="36"/>
        <v>0</v>
      </c>
      <c r="AG50" s="10">
        <v>500</v>
      </c>
      <c r="AH50" s="3">
        <v>1</v>
      </c>
      <c r="AI50" s="4">
        <f t="shared" si="21"/>
        <v>0</v>
      </c>
      <c r="AJ50" s="11">
        <f t="shared" si="37"/>
        <v>0</v>
      </c>
    </row>
    <row r="51" spans="2:36" x14ac:dyDescent="0.25">
      <c r="B51" s="14">
        <v>46</v>
      </c>
      <c r="C51" s="13" t="s">
        <v>59</v>
      </c>
      <c r="D51" s="14" t="s">
        <v>4</v>
      </c>
      <c r="E51" s="9">
        <v>40</v>
      </c>
      <c r="F51" s="3">
        <v>1</v>
      </c>
      <c r="G51" s="5">
        <v>0</v>
      </c>
      <c r="H51" s="22">
        <f t="shared" si="0"/>
        <v>0</v>
      </c>
      <c r="I51" s="10">
        <v>200</v>
      </c>
      <c r="J51" s="3">
        <v>1</v>
      </c>
      <c r="K51" s="4">
        <f t="shared" si="1"/>
        <v>0</v>
      </c>
      <c r="L51" s="11">
        <f t="shared" si="2"/>
        <v>0</v>
      </c>
      <c r="M51" s="9">
        <v>100</v>
      </c>
      <c r="N51" s="3">
        <v>1</v>
      </c>
      <c r="O51" s="5">
        <v>0</v>
      </c>
      <c r="P51" s="22">
        <f t="shared" si="3"/>
        <v>0</v>
      </c>
      <c r="Q51" s="10">
        <v>300</v>
      </c>
      <c r="R51" s="3">
        <v>1</v>
      </c>
      <c r="S51" s="4">
        <f t="shared" si="4"/>
        <v>0</v>
      </c>
      <c r="T51" s="11">
        <f t="shared" si="9"/>
        <v>0</v>
      </c>
      <c r="U51" s="9">
        <v>100</v>
      </c>
      <c r="V51" s="3">
        <v>1</v>
      </c>
      <c r="W51" s="5">
        <v>0</v>
      </c>
      <c r="X51" s="22">
        <f t="shared" si="34"/>
        <v>0</v>
      </c>
      <c r="Y51" s="10">
        <v>300</v>
      </c>
      <c r="Z51" s="3">
        <v>1</v>
      </c>
      <c r="AA51" s="4">
        <f t="shared" si="20"/>
        <v>0</v>
      </c>
      <c r="AB51" s="11">
        <f t="shared" si="35"/>
        <v>0</v>
      </c>
      <c r="AC51" s="9">
        <v>100</v>
      </c>
      <c r="AD51" s="3">
        <v>1</v>
      </c>
      <c r="AE51" s="5">
        <v>0</v>
      </c>
      <c r="AF51" s="22">
        <f t="shared" si="36"/>
        <v>0</v>
      </c>
      <c r="AG51" s="10">
        <v>300</v>
      </c>
      <c r="AH51" s="3">
        <v>1</v>
      </c>
      <c r="AI51" s="4">
        <f t="shared" si="21"/>
        <v>0</v>
      </c>
      <c r="AJ51" s="11">
        <f t="shared" si="37"/>
        <v>0</v>
      </c>
    </row>
    <row r="52" spans="2:36" ht="30.75" thickBot="1" x14ac:dyDescent="0.3">
      <c r="B52" s="40">
        <v>47</v>
      </c>
      <c r="C52" s="17" t="s">
        <v>18</v>
      </c>
      <c r="D52" s="16" t="s">
        <v>19</v>
      </c>
      <c r="E52" s="18">
        <v>0</v>
      </c>
      <c r="F52" s="28">
        <v>1</v>
      </c>
      <c r="G52" s="5">
        <v>0</v>
      </c>
      <c r="H52" s="23">
        <f t="shared" si="0"/>
        <v>0</v>
      </c>
      <c r="I52" s="20">
        <v>30</v>
      </c>
      <c r="J52" s="28">
        <v>1</v>
      </c>
      <c r="K52" s="19">
        <f t="shared" si="1"/>
        <v>0</v>
      </c>
      <c r="L52" s="21">
        <f t="shared" si="2"/>
        <v>0</v>
      </c>
      <c r="M52" s="18">
        <v>10</v>
      </c>
      <c r="N52" s="28">
        <v>1</v>
      </c>
      <c r="O52" s="5">
        <v>0</v>
      </c>
      <c r="P52" s="23">
        <f t="shared" si="3"/>
        <v>0</v>
      </c>
      <c r="Q52" s="20">
        <v>30</v>
      </c>
      <c r="R52" s="28">
        <v>1</v>
      </c>
      <c r="S52" s="19">
        <f t="shared" si="4"/>
        <v>0</v>
      </c>
      <c r="T52" s="21">
        <f t="shared" si="9"/>
        <v>0</v>
      </c>
      <c r="U52" s="18">
        <v>10</v>
      </c>
      <c r="V52" s="28">
        <v>1</v>
      </c>
      <c r="W52" s="5">
        <v>0</v>
      </c>
      <c r="X52" s="23">
        <f t="shared" si="34"/>
        <v>0</v>
      </c>
      <c r="Y52" s="20">
        <v>30</v>
      </c>
      <c r="Z52" s="28">
        <v>1</v>
      </c>
      <c r="AA52" s="19">
        <f t="shared" si="20"/>
        <v>0</v>
      </c>
      <c r="AB52" s="21">
        <f t="shared" si="35"/>
        <v>0</v>
      </c>
      <c r="AC52" s="18">
        <v>10</v>
      </c>
      <c r="AD52" s="28">
        <v>1</v>
      </c>
      <c r="AE52" s="5">
        <v>0</v>
      </c>
      <c r="AF52" s="23">
        <f t="shared" si="36"/>
        <v>0</v>
      </c>
      <c r="AG52" s="20">
        <v>30</v>
      </c>
      <c r="AH52" s="28">
        <v>1</v>
      </c>
      <c r="AI52" s="19">
        <f t="shared" si="21"/>
        <v>0</v>
      </c>
      <c r="AJ52" s="21">
        <f t="shared" si="37"/>
        <v>0</v>
      </c>
    </row>
    <row r="53" spans="2:36" ht="15.75" thickBot="1" x14ac:dyDescent="0.3">
      <c r="B53" s="44"/>
      <c r="C53" s="45"/>
      <c r="D53" s="46"/>
      <c r="E53" s="47" t="s">
        <v>60</v>
      </c>
      <c r="F53" s="48"/>
      <c r="G53" s="49"/>
      <c r="H53" s="26">
        <f>SUM(H6:H52)</f>
        <v>0</v>
      </c>
      <c r="I53" s="50" t="s">
        <v>61</v>
      </c>
      <c r="J53" s="51"/>
      <c r="K53" s="52"/>
      <c r="L53" s="27">
        <f>SUM(L6:L52)</f>
        <v>0</v>
      </c>
      <c r="M53" s="47" t="s">
        <v>60</v>
      </c>
      <c r="N53" s="48"/>
      <c r="O53" s="49"/>
      <c r="P53" s="26">
        <f>SUM(P6:P52)</f>
        <v>0</v>
      </c>
      <c r="Q53" s="50" t="s">
        <v>61</v>
      </c>
      <c r="R53" s="51"/>
      <c r="S53" s="52"/>
      <c r="T53" s="27">
        <f>SUM(T6:T52)</f>
        <v>0</v>
      </c>
      <c r="U53" s="47" t="s">
        <v>60</v>
      </c>
      <c r="V53" s="48"/>
      <c r="W53" s="49"/>
      <c r="X53" s="26">
        <f>SUM(X6:X52)</f>
        <v>0</v>
      </c>
      <c r="Y53" s="50" t="s">
        <v>61</v>
      </c>
      <c r="Z53" s="51"/>
      <c r="AA53" s="52"/>
      <c r="AB53" s="27">
        <f>SUM(AB6:AB52)</f>
        <v>0</v>
      </c>
      <c r="AC53" s="47" t="s">
        <v>60</v>
      </c>
      <c r="AD53" s="48"/>
      <c r="AE53" s="49"/>
      <c r="AF53" s="26">
        <f>SUM(AF6:AF52)</f>
        <v>0</v>
      </c>
      <c r="AG53" s="50" t="s">
        <v>61</v>
      </c>
      <c r="AH53" s="51"/>
      <c r="AI53" s="52"/>
      <c r="AJ53" s="27">
        <f>SUM(AJ6:AJ52)</f>
        <v>0</v>
      </c>
    </row>
  </sheetData>
  <mergeCells count="22">
    <mergeCell ref="B3:AJ3"/>
    <mergeCell ref="B2:AJ2"/>
    <mergeCell ref="B53:D53"/>
    <mergeCell ref="E5:H5"/>
    <mergeCell ref="I5:L5"/>
    <mergeCell ref="E53:G53"/>
    <mergeCell ref="I53:K53"/>
    <mergeCell ref="B4:B5"/>
    <mergeCell ref="C4:C5"/>
    <mergeCell ref="D4:D5"/>
    <mergeCell ref="AG5:AJ5"/>
    <mergeCell ref="AC53:AE53"/>
    <mergeCell ref="AG53:AI53"/>
    <mergeCell ref="M5:P5"/>
    <mergeCell ref="Q5:T5"/>
    <mergeCell ref="M53:O53"/>
    <mergeCell ref="AC5:AF5"/>
    <mergeCell ref="Q53:S53"/>
    <mergeCell ref="U5:X5"/>
    <mergeCell ref="Y5:AB5"/>
    <mergeCell ref="U53:W53"/>
    <mergeCell ref="Y53:AA53"/>
  </mergeCells>
  <pageMargins left="0.25" right="0.25" top="0.91" bottom="0.17" header="0.56999999999999995" footer="0.17"/>
  <pageSetup paperSize="8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Cant. min și max ani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Florin.Salvari</dc:creator>
  <cp:lastModifiedBy>Florin.Salvari</cp:lastModifiedBy>
  <cp:lastPrinted>2026-04-27T10:26:18Z</cp:lastPrinted>
  <dcterms:created xsi:type="dcterms:W3CDTF">2022-02-23T07:45:01Z</dcterms:created>
  <dcterms:modified xsi:type="dcterms:W3CDTF">2026-04-27T12:30:48Z</dcterms:modified>
</cp:coreProperties>
</file>