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/>
  <mc:AlternateContent xmlns:mc="http://schemas.openxmlformats.org/markup-compatibility/2006">
    <mc:Choice Requires="x15">
      <x15ac:absPath xmlns:x15ac="http://schemas.microsoft.com/office/spreadsheetml/2010/11/ac" url="/Users/botandumitru/Downloads/"/>
    </mc:Choice>
  </mc:AlternateContent>
  <xr:revisionPtr revIDLastSave="0" documentId="13_ncr:1_{F7DB7C0C-05EB-B04C-BF3F-7D0272322AA4}" xr6:coauthVersionLast="47" xr6:coauthVersionMax="47" xr10:uidLastSave="{00000000-0000-0000-0000-000000000000}"/>
  <bookViews>
    <workbookView xWindow="0" yWindow="600" windowWidth="29960" windowHeight="17920" tabRatio="500" xr2:uid="{00000000-000D-0000-FFFF-FFFF00000000}"/>
  </bookViews>
  <sheets>
    <sheet name="1. Instructiuni" sheetId="1" r:id="rId1"/>
    <sheet name="2. WBS" sheetId="2" r:id="rId2"/>
    <sheet name="3. Grafic Gantt" sheetId="3" r:id="rId3"/>
    <sheet name="4. Jaloane" sheetId="4" r:id="rId4"/>
    <sheet name="5. Resurse" sheetId="5" r:id="rId5"/>
    <sheet name="6. Cash-flow" sheetId="6" r:id="rId6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X7" i="6" l="1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D7" i="6"/>
  <c r="C7" i="6"/>
  <c r="B7" i="6"/>
  <c r="B8" i="6" s="1"/>
  <c r="C8" i="6" s="1"/>
  <c r="D8" i="6" s="1"/>
  <c r="E8" i="6" s="1"/>
  <c r="F8" i="6" s="1"/>
  <c r="G8" i="6" s="1"/>
  <c r="H8" i="6" s="1"/>
  <c r="I8" i="6" s="1"/>
  <c r="J8" i="6" s="1"/>
  <c r="K8" i="6" s="1"/>
  <c r="L8" i="6" s="1"/>
  <c r="M8" i="6" s="1"/>
  <c r="N8" i="6" s="1"/>
  <c r="O8" i="6" s="1"/>
  <c r="P8" i="6" s="1"/>
  <c r="Q8" i="6" s="1"/>
  <c r="R8" i="6" s="1"/>
  <c r="S8" i="6" s="1"/>
  <c r="T8" i="6" s="1"/>
  <c r="U8" i="6" s="1"/>
  <c r="V8" i="6" s="1"/>
  <c r="W8" i="6" s="1"/>
  <c r="X8" i="6" s="1"/>
  <c r="B6" i="6"/>
  <c r="C6" i="6" s="1"/>
  <c r="D6" i="6" s="1"/>
  <c r="E6" i="6" s="1"/>
  <c r="F6" i="6" s="1"/>
  <c r="G6" i="6" s="1"/>
  <c r="H6" i="6" s="1"/>
  <c r="I6" i="6" s="1"/>
  <c r="J6" i="6" s="1"/>
  <c r="K6" i="6" s="1"/>
  <c r="L6" i="6" s="1"/>
  <c r="M6" i="6" s="1"/>
  <c r="N6" i="6" s="1"/>
  <c r="O6" i="6" s="1"/>
  <c r="P6" i="6" s="1"/>
  <c r="Q6" i="6" s="1"/>
  <c r="R6" i="6" s="1"/>
  <c r="S6" i="6" s="1"/>
  <c r="T6" i="6" s="1"/>
  <c r="U6" i="6" s="1"/>
  <c r="V6" i="6" s="1"/>
  <c r="W6" i="6" s="1"/>
  <c r="X6" i="6" s="1"/>
  <c r="X5" i="6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</calcChain>
</file>

<file path=xl/sharedStrings.xml><?xml version="1.0" encoding="utf-8"?>
<sst xmlns="http://schemas.openxmlformats.org/spreadsheetml/2006/main" count="929" uniqueCount="516">
  <si>
    <t>GRAFIC GENERAL DE REALIZARE A INVESTIȚIEI PUBLICE — MODEL ORIENTATIV</t>
  </si>
  <si>
    <t>(Anexă orientativă la Caietul de sarcini — Factor de evaluare F4 — Realismul graficului propus, pondere 10%)</t>
  </si>
  <si>
    <t>Obiectivul de investiție:</t>
  </si>
  <si>
    <t>MODERNIZAREA ȘCOLII GIMNAZIALE NR. 1 ROMÂNEȘTI, CORP E, COMUNA ROMÂNEȘTI, JUDEȚUL BOTOȘANI</t>
  </si>
  <si>
    <t>Cod SMIS:</t>
  </si>
  <si>
    <t>343293</t>
  </si>
  <si>
    <t>Autoritate Contractantă:</t>
  </si>
  <si>
    <t>U.A.T. COMUNA ROMÂNEȘTI, județul Botoșani</t>
  </si>
  <si>
    <t>Sursă finanțare:</t>
  </si>
  <si>
    <t>Contract de finanțare nr. 944/26.03.2026 (PRNE 2021-2027, P6 RSO4.2 — Apel PR/NE/2025/6/RSO4.2/3/ÎNVĂȚĂMÂNT COMUNE)</t>
  </si>
  <si>
    <t>Valoare estimată (lei f. TVA):</t>
  </si>
  <si>
    <t>3.011.230,23 lei fără TVA</t>
  </si>
  <si>
    <t>Termen contractual de execuție:</t>
  </si>
  <si>
    <t>22 luni „all-inclusive” (inclusiv timp friguros, sistări tehnologice și diverse neprevăzute)</t>
  </si>
  <si>
    <t>Cod CPV principal:</t>
  </si>
  <si>
    <t>45214210-5 — Lucrări de construcții de școli primare</t>
  </si>
  <si>
    <t>Tip contract:</t>
  </si>
  <si>
    <t>Contract de lucrări — procedură simplificată (art. 7 alin. (5) Legea nr. 98/2016)</t>
  </si>
  <si>
    <t>I. SCOPUL ACESTUI MODEL</t>
  </si>
  <si>
    <t>• Prezentul model orientativ ilustrează structura, nivelul de detaliere, succesiunea logică și jaloanele intermediare așteptate de Autoritatea Contractantă în Graficul General de Realizare a Investiției Publice ce va fi anexat Propunerii Tehnice.</t>
  </si>
  <si>
    <t>• Comisia de Evaluare va utiliza această structură pentru a distinge între o ofertă bazată pe o planificare superficială și una fundamentată pe o înțelegere superioară a complexității proiectului, a riscurilor specifice intervenției pe corpul E EXISTENT (consolidare locală + extindere) și a coabitării cu corpul A FUNCȚIONAL.</t>
  </si>
  <si>
    <t>• Modelul NU este obligatoriu de copiat — Ofertanții pot adapta planificarea la metodologia proprie de execuție, dar trebuie să respecte CERINȚELE MINIME din pct. 10.3-10.5 ale Caietului de sarcini și termenul maxim de 22 luni „all-inclusive”.</t>
  </si>
  <si>
    <t>II. CERINȚE MINIME OBLIGATORII PENTRU GRAFIC</t>
  </si>
  <si>
    <t>1. Structurat ierarhic pe 2 niveluri minim: ACTIVITĂȚI PRINCIPALE (Nivel 1) defalcate în SUBACTIVITĂȚI (Nivel 2);</t>
  </si>
  <si>
    <t>2. Granularitate maximă: 1 lună pentru activități principale, 2 săptămâni pentru subactivități;</t>
  </si>
  <si>
    <t>3. Identificarea explicită a Drumului Critic (Critical Path Method — CPM);</t>
  </si>
  <si>
    <t>4. Marcarea jaloanelor intermediare J0-J7 conform pct. 10.3.4 din Caietul de sarcini revizuit, cu termene-limită;</t>
  </si>
  <si>
    <t>5. Alocarea resurselor (umane, utilaje, materiale) pe fiecare activitate;</t>
  </si>
  <si>
    <t>6. Corelarea cu Graficul fizic-valoric (cash-flow estimat lunar pentru cererile de rambursare către AM PR Nord-Est);</t>
  </si>
  <si>
    <t>7. Rezerve de timp rezonabile pentru intemperii (timp friguros conform Normativ C 16-1984), incluse în termenul de 22 luni „all-inclusive”;</t>
  </si>
  <si>
    <t>8. Coordonarea livrării echipamentelor cu termen lung (pompă căldură 40 kW, sistem fotovoltaic 24 panouri, panou solar termic 30 tuburi vidate, tâmplărie aluminiu) cu momentul montajului;</t>
  </si>
  <si>
    <t>9. Măsuri SPECIFICE pentru menținerea în funcțiune a corpului A FUNCȚIONAL al Școlii Gimnaziale pe perioada execuției — programarea lucrărilor cu impact major (demolări, săpături mecanice) preferabil în vacanțele școlare;</t>
  </si>
  <si>
    <t>10. Realizat cu software dedicat: MS Project, Primavera, Asta Powerproject sau echivalent;</t>
  </si>
  <si>
    <t>11. Prezentat în format imprimat (Propunere Tehnică) + format electronic editabil (verificare drum critic).</t>
  </si>
  <si>
    <t>III. CUPRINSUL MODELULUI (FOI ALE PREZENTULUI FIȘIER)</t>
  </si>
  <si>
    <t>Foaie 1.</t>
  </si>
  <si>
    <t>Instrucțiuni — prezenta foaie</t>
  </si>
  <si>
    <t>Foaie 2.</t>
  </si>
  <si>
    <t>WBS (Work Breakdown Structure) — descompunerea ierarhică a activităților pe 2 niveluri</t>
  </si>
  <si>
    <t>Foaie 3.</t>
  </si>
  <si>
    <t>Grafic Gantt — reprezentarea vizuală pe 44 de bisăptămâni (22 luni)</t>
  </si>
  <si>
    <t>Foaie 4.</t>
  </si>
  <si>
    <t>Jaloane J0-J7 — termene-limită, indicatori de realizare, documente de validare</t>
  </si>
  <si>
    <t>Foaie 5.</t>
  </si>
  <si>
    <t>Resurse — alocarea estimată a resurselor umane, utilajelor și materialelor</t>
  </si>
  <si>
    <t>Foaie 6.</t>
  </si>
  <si>
    <t>Cash-flow — corelarea graficului fizic cu cel valoric și cu cererile de rambursare către AM PR Nord-Est</t>
  </si>
  <si>
    <t>IV. NOTĂ IMPORTANTĂ</t>
  </si>
  <si>
    <t>▸ ACTIVITĂȚILE CRITICE (drum critic) sunt marcate cu BARĂ ROȘIE; cele necritice cu BARĂ ALBASTRĂ.</t>
  </si>
  <si>
    <t>▸ JALOANELE sunt marcate cu CULOARE GALBEN-CHIHLIMBARIE și cu simbol ◆.</t>
  </si>
  <si>
    <t>▸ SUBACTIVITĂȚILE sunt marcate cu BARĂ ALBASTRU DESCHIS, sub activitatea-părinte.</t>
  </si>
  <si>
    <t>▸ Cantitățile fizice (mp învelitoare, mp ETICS, mc beton, t oțel etc.) menționate provin din Listele de Cantități cu valori (Formularul F3) — anexa 14.5 a documentației de atribuire.</t>
  </si>
  <si>
    <t>▸ Graficul ofertat va deveni ANEXĂ LA CONTRACT (Program de Referință) și va fi utilizat de Dirigintele de Șantier pentru monitorizarea progresului fizic real față de cel asumat.</t>
  </si>
  <si>
    <t>▸ Atenția SPECIALĂ: corpul A al Școlii Gimnaziale rămâne FUNCȚIONAL pe perioada execuției. Programarea lucrărilor zgomotoase (demolări, săpături mecanice) se va face PREFERABIL în vacanțele școlare (cca. iulie-august).</t>
  </si>
  <si>
    <t>WBS — WORK BREAKDOWN STRUCTURE — Modernizare Școala Gimnazială Nr. 1 Românești, corp E</t>
  </si>
  <si>
    <t>WBS</t>
  </si>
  <si>
    <t>Denumire activitate / subactivitate</t>
  </si>
  <si>
    <t>Start (luna)</t>
  </si>
  <si>
    <t>End (luna)</t>
  </si>
  <si>
    <t>Durată (luni)</t>
  </si>
  <si>
    <t>Critic</t>
  </si>
  <si>
    <t>Sursa F3 / Observații</t>
  </si>
  <si>
    <t>1</t>
  </si>
  <si>
    <t>Organizare șantier și logistică</t>
  </si>
  <si>
    <t>—</t>
  </si>
  <si>
    <t>Coabitare cu corpul A FUNCȚIONAL — separare riguroasă acces</t>
  </si>
  <si>
    <t>1.1</t>
  </si>
  <si>
    <t xml:space="preserve">    Mobilizare resurse + împrejmuire perimetru zonă șantier (separată de cea școlară) + branșamente provizorii</t>
  </si>
  <si>
    <t>Acces ISU menținut pe rampă conform art. 4.2.111 P 118/1999</t>
  </si>
  <si>
    <t>1.2</t>
  </si>
  <si>
    <t xml:space="preserve">    Instalare facilități personal + container birou + container vestiar + WC ecologice</t>
  </si>
  <si>
    <t>1.3</t>
  </si>
  <si>
    <t xml:space="preserve">    Panou temporar PRNE/UE + semnalizare securitate + plan circulație</t>
  </si>
  <si>
    <t>Conform Reg. UE 2021/1060 — vizibilitate</t>
  </si>
  <si>
    <t>2</t>
  </si>
  <si>
    <t>Pregătire teren, sistematizare verticală și trasare</t>
  </si>
  <si>
    <t>DA</t>
  </si>
  <si>
    <t>2.1</t>
  </si>
  <si>
    <t xml:space="preserve">    Curățare incintă școlară (5.123 mp) + nivelare zone aferente extinderii</t>
  </si>
  <si>
    <t>✓</t>
  </si>
  <si>
    <t>Cu protecție corp A funcțional</t>
  </si>
  <si>
    <t>2.2</t>
  </si>
  <si>
    <t xml:space="preserve">    Sistematizare verticală conform planșe + cote și pante (min. 2% spre exterior)</t>
  </si>
  <si>
    <t>Adaptare zone risc alunecări</t>
  </si>
  <si>
    <t>2.3</t>
  </si>
  <si>
    <t xml:space="preserve">    Trasare extindere corp E + bornare repere + trasare consolidare locală</t>
  </si>
  <si>
    <t>2.4</t>
  </si>
  <si>
    <t xml:space="preserve">    Execuție bazin etanș vidanjabil 10 mc + hidroizolație + sistem aerisire</t>
  </si>
  <si>
    <t>10.000 lei FT nr. 18; NP 086-05; certificat etanșeitate</t>
  </si>
  <si>
    <t>3</t>
  </si>
  <si>
    <t>Desfaceri și demolări parțiale interioare corp E</t>
  </si>
  <si>
    <t>Activitate critică — risc CRITIC praf/zgomot pentru corpul A funcțional</t>
  </si>
  <si>
    <t>3.1</t>
  </si>
  <si>
    <t xml:space="preserve">    Desfacere șarpantă lemn existentă (841 mp) + desfacere planșee lemn (292 mp)</t>
  </si>
  <si>
    <t>Cf. F3 cap. 1.1, 1.8</t>
  </si>
  <si>
    <t>3.2</t>
  </si>
  <si>
    <t xml:space="preserve">    Desfacere tencuieli tavane (261 mp) + demontare tâmplărie existentă (94 mp)</t>
  </si>
  <si>
    <t>Cf. F3 cap. 1.10, 1.11</t>
  </si>
  <si>
    <t>3.3</t>
  </si>
  <si>
    <t xml:space="preserve">    Desfacere pardoseli reci (64 mp) + demolare beton simplu (42 mc) + pereți zidărie (9 mc)</t>
  </si>
  <si>
    <t>Cf. F3 cap. 1.12, 1.16, 1.17 — coduri deșeuri 17 01 01 + 17 02 01</t>
  </si>
  <si>
    <t>3.4</t>
  </si>
  <si>
    <t xml:space="preserve">    Sortare deșeuri C&amp;D pentru valorificare materială ≥ 70% (DNSH)</t>
  </si>
  <si>
    <t>OUG 92/2021 + DNSH</t>
  </si>
  <si>
    <t>4</t>
  </si>
  <si>
    <t>Infrastructură + consolidare locală corp E</t>
  </si>
  <si>
    <t>Lucrare CRITICĂ — clasa importanță C, zona seismică III ag=0,25g</t>
  </si>
  <si>
    <t>4.1</t>
  </si>
  <si>
    <t xml:space="preserve">    Săpături generale + de detaliu (1.052 mc fundații + 850 mc rețele exterioare)</t>
  </si>
  <si>
    <t>Cu sprijiniri în zone risc alunecări</t>
  </si>
  <si>
    <t>4.2</t>
  </si>
  <si>
    <t xml:space="preserve">    Pernă balast + ruperea capilarității la zone extindere</t>
  </si>
  <si>
    <t>4.3</t>
  </si>
  <si>
    <t xml:space="preserve">    Cofraj + armare + turnare fundații continue + grinzi de fundare consolidare locală</t>
  </si>
  <si>
    <t>NE 012-1:2022; SR EN 13670; clasa C25/30</t>
  </si>
  <si>
    <t>4.4</t>
  </si>
  <si>
    <t xml:space="preserve">    Hidroizolație sub cotă + termoizolație XPS placa pe sol (25,20 mp + 7,51 mp)</t>
  </si>
  <si>
    <t>Cf. F3 cap. 3.2.L, 3.3.L; SR EN 13164</t>
  </si>
  <si>
    <t>4.5</t>
  </si>
  <si>
    <t xml:space="preserve">    Placă pe sol cota ±0.00 zone extindere + plasă sudată D=5 mm</t>
  </si>
  <si>
    <t>Beton armat C20/25</t>
  </si>
  <si>
    <t>5</t>
  </si>
  <si>
    <t>Suprastructură și închideri</t>
  </si>
  <si>
    <t>5.1</t>
  </si>
  <si>
    <t xml:space="preserve">    Zidărie portantă cărămidă GVP 290×240×238 mm + sâmburi B.A. — extindere</t>
  </si>
  <si>
    <t>CR 6-2013; SR EN 771-1+A1:2015</t>
  </si>
  <si>
    <t>5.2</t>
  </si>
  <si>
    <t xml:space="preserve">    Centuri B.A. + buiandrugi prefabricați tip Porotherm sau echivalent</t>
  </si>
  <si>
    <t>SR EN 845-2</t>
  </si>
  <si>
    <t>5.3</t>
  </si>
  <si>
    <t xml:space="preserve">    Planșeu peste parter + extindere planșeu beton armat C20/25</t>
  </si>
  <si>
    <t>5.4</t>
  </si>
  <si>
    <t xml:space="preserve">    Centuri și stâlpișori atic și frontoane</t>
  </si>
  <si>
    <t>5.5</t>
  </si>
  <si>
    <t xml:space="preserve">    Reabilitare șarpantă din lemn ignifugat clasa Bs1 d0 + extindere șarpantă</t>
  </si>
  <si>
    <t>P 118/1999; NP 064-02; SR EN 13501-1</t>
  </si>
  <si>
    <t>5.6</t>
  </si>
  <si>
    <t xml:space="preserve">    Învelitoare tablă amprentată tip țiglă metalică tip 350 (410 mp) + jgheaburi + burlane</t>
  </si>
  <si>
    <t>Cf. F3 cap. 4.5; SR EN 14782</t>
  </si>
  <si>
    <t>6</t>
  </si>
  <si>
    <t>Arhitectură, anvelopantă termică NZEB și finisaje exterioare</t>
  </si>
  <si>
    <t>Cerință critică NZEB — Legea 372/2005</t>
  </si>
  <si>
    <t>6.1</t>
  </si>
  <si>
    <t xml:space="preserve">    Montaj tâmplărie aluminiu cu rupere termică Uw≤1,1 W/m²K — ferestre 64,49 mp + uși ext 8,10 mp</t>
  </si>
  <si>
    <t>SR EN 14351-1+A2:2017; NZEB</t>
  </si>
  <si>
    <t>6.2</t>
  </si>
  <si>
    <t xml:space="preserve">    Termoizolație vată minerală bazaltică 15 cm planșeu peste parter (322 mp + 644 mp placă)</t>
  </si>
  <si>
    <t>Cf. F3 cap. 4.2; SR EN 13162</t>
  </si>
  <si>
    <t>6.3</t>
  </si>
  <si>
    <t xml:space="preserve">    Termosistem ETICS fațade vată minerală bazaltică 20 cm (285 mp + 299,25 mp placă)</t>
  </si>
  <si>
    <t>Cf. F3 cap. 3.1; ETAG 004; permeabilitate vapori V1</t>
  </si>
  <si>
    <t>6.4</t>
  </si>
  <si>
    <t xml:space="preserve">    Tencuieli decorative siliconice exterioare — alb RAL 9010 (282 mp) + bej RAL 9002 (57 mp)</t>
  </si>
  <si>
    <t>Cf. F3 cap. 5.1, 5.2</t>
  </si>
  <si>
    <t>6.5</t>
  </si>
  <si>
    <t xml:space="preserve">    Trotuare beton simplu turnat pe loc (46 mp) + sistematizare verticală finală</t>
  </si>
  <si>
    <t>Cf. F3 cap. 5.9; SR EN 1338</t>
  </si>
  <si>
    <t>7</t>
  </si>
  <si>
    <t>Instalații electrice, fotovoltaice și curenți slabi</t>
  </si>
  <si>
    <t>7.1</t>
  </si>
  <si>
    <t xml:space="preserve">    Trasee cabluri îngropate (CYAbY, NHXH-FE 180/E90, UTP cat. 6 LSZH) + conducte cupru</t>
  </si>
  <si>
    <t>950 m secțiune ≤4 mmp + 168 m secțiune 6-10 mmp pentru pompa căldură</t>
  </si>
  <si>
    <t>7.2</t>
  </si>
  <si>
    <t xml:space="preserve">    Branșament electric BMPT trifazat + tablouri TEG, TE-C1, TE-C2</t>
  </si>
  <si>
    <t>SR EN 61439; cerințe Delgaz Grid Botoșani</t>
  </si>
  <si>
    <t>7.3</t>
  </si>
  <si>
    <t xml:space="preserve">    Iluminat normal LED + iluminat de securitate (autonomie 3h) + iluminat exterior</t>
  </si>
  <si>
    <t>SR EN 12464-1; SR EN 1838; CRI≥80 (≥90 spații didactice)</t>
  </si>
  <si>
    <t>7.4</t>
  </si>
  <si>
    <t xml:space="preserve">    Instalație paratrăsnet cu dispozitiv de captare</t>
  </si>
  <si>
    <t>SR EN 62305 sau NF C 17-102</t>
  </si>
  <si>
    <t>7.5</t>
  </si>
  <si>
    <t xml:space="preserve">    Sistem detecție și alarmare la incendiu (centrală adresabilă, min. 2 bucle)</t>
  </si>
  <si>
    <t>SR EN 54; AVIZ ISU obligatoriu</t>
  </si>
  <si>
    <t>7.6</t>
  </si>
  <si>
    <t xml:space="preserve">    Sistem CCTV — 5 camere „Speed dome” interior + 8 camere exterior + control acces</t>
  </si>
  <si>
    <t>Cf. F3 cap. 12.3, 12.4</t>
  </si>
  <si>
    <t>7.7</t>
  </si>
  <si>
    <t xml:space="preserve">    Sistem fotovoltaic ON-GRID — 24 panouri × 571W (~13,7 kWp) + invertor 10000 W cu MPPT 40A + 8 baterii 150Ah</t>
  </si>
  <si>
    <t>Cf. FT nr. 16; ANRE Ord. 26/2022 (prosumator)</t>
  </si>
  <si>
    <t>7.8</t>
  </si>
  <si>
    <t xml:space="preserve">    Probe + verificări izolație DC + punere în funcțiune fotovoltaice + cerere prosumator</t>
  </si>
  <si>
    <t>SR EN 62446-1; demersuri Delgaz Grid</t>
  </si>
  <si>
    <t>8</t>
  </si>
  <si>
    <t>Instalații sanitare și gestiune ape uzate</t>
  </si>
  <si>
    <t>8.1</t>
  </si>
  <si>
    <t xml:space="preserve">    Săpătură rețele exterioare canalizare (850 mc cf. F3) + cămine vizitare (6 buc)</t>
  </si>
  <si>
    <t>Cf. F3 cap. 1.1 (cămine)</t>
  </si>
  <si>
    <t>8.2</t>
  </si>
  <si>
    <t xml:space="preserve">    Rețele interioare apă potabilă PPR + canalizare PVC</t>
  </si>
  <si>
    <t>I 9-2015; SR EN ISO 15874</t>
  </si>
  <si>
    <t>8.3</t>
  </si>
  <si>
    <t xml:space="preserve">    Racord la bazin vidanjabil 10 mc + cămine exterioare</t>
  </si>
  <si>
    <t>8.4</t>
  </si>
  <si>
    <t xml:space="preserve">    Montaj obiecte sanitare (lavoare, vase WC, baterii) — adaptate spații cu copii</t>
  </si>
  <si>
    <t>Ord. MS 119/2014; SR EN 997, SR EN 14688</t>
  </si>
  <si>
    <t>8.5</t>
  </si>
  <si>
    <t xml:space="preserve">    Probe presiune + spălare + dezinfectare instalație</t>
  </si>
  <si>
    <t>I 9-2015</t>
  </si>
  <si>
    <t>9</t>
  </si>
  <si>
    <t>Instalații termice, HVAC și surse regenerabile (sistem hibrid)</t>
  </si>
  <si>
    <t>Cu pompă căldură 40 kW + centrală lemne complementară (NEELIGIBILĂ FEDR)</t>
  </si>
  <si>
    <t>9.1</t>
  </si>
  <si>
    <t xml:space="preserve">    Trasee conducte distribuție agent termic + izolație</t>
  </si>
  <si>
    <t>I 13-2015</t>
  </si>
  <si>
    <t>9.2</t>
  </si>
  <si>
    <t xml:space="preserve">    Încălzire pardoseală: distribuitoare/colectoare + conducte PE-X izolate</t>
  </si>
  <si>
    <t>SR EN 1264; SR EN ISO 15875</t>
  </si>
  <si>
    <t>9.3</t>
  </si>
  <si>
    <t xml:space="preserve">    Probe presiune încălzire pardoseală OBLIGATORII înainte de turnare șapă</t>
  </si>
  <si>
    <t>PUNCT CRITIC — fără probe = spargere șapă pentru remediere</t>
  </si>
  <si>
    <t>9.4</t>
  </si>
  <si>
    <t xml:space="preserve">    Montaj ventiloconvectoare pardoseală + termostate de cameră</t>
  </si>
  <si>
    <t>SR EN 16798-1</t>
  </si>
  <si>
    <t>9.5</t>
  </si>
  <si>
    <t xml:space="preserve">    Sursă termică principală: pompă căldură aer-apă 40 kW (65.000 lei FT nr. 2) + boiler + acumulator puffer</t>
  </si>
  <si>
    <t>EN 14511; A++; certificare Eurovent sau echivalent</t>
  </si>
  <si>
    <t>9.6</t>
  </si>
  <si>
    <t xml:space="preserve">    Centrală termică pe lemne complementară (NEELIGIBILĂ FEDR — bg. UAT 9.401,24 lei)</t>
  </si>
  <si>
    <t>Reg. UE 2015/1189; randament ≥80%</t>
  </si>
  <si>
    <t>9.7</t>
  </si>
  <si>
    <t xml:space="preserve">    Sistem ventilare cu recuperare căldură + tubulatură + 4 cuploare condensare</t>
  </si>
  <si>
    <t>SR EN 308; randament ≥75% (NZEB)</t>
  </si>
  <si>
    <t>9.8</t>
  </si>
  <si>
    <t xml:space="preserve">    Sistem solar termic — 1 panou solar cu 30 tuburi vidate (12.000 lei FT nr. 19) + integrare boiler</t>
  </si>
  <si>
    <t>Solar Keymark; ISO 9806</t>
  </si>
  <si>
    <t>9.9</t>
  </si>
  <si>
    <t xml:space="preserve">    Echilibrare hidraulică + comisionare sistem hibrid integrat</t>
  </si>
  <si>
    <t>SR EN 12599</t>
  </si>
  <si>
    <t>10</t>
  </si>
  <si>
    <t>Finisaje interioare</t>
  </si>
  <si>
    <t>10.1</t>
  </si>
  <si>
    <t xml:space="preserve">    Tencuieli interioare driscuite (630 mp) + plăci GK 12,5 ignifugate plafoane (287,85 mp)</t>
  </si>
  <si>
    <t>Cf. F3 cap. 6.1, 6.3.L; clasa A2-s1, d0</t>
  </si>
  <si>
    <t>10.2</t>
  </si>
  <si>
    <t xml:space="preserve">    Pardoseli interioare: gresie ceramică antiderapantă R10/R11 (96,75 mp) + plinte 150 m</t>
  </si>
  <si>
    <t>Cf. F3 cap. 6.9, 6.10; DIN 51130; Ord. MS 119/2014</t>
  </si>
  <si>
    <t>10.3</t>
  </si>
  <si>
    <t xml:space="preserve">    Vopsele lavabile interioare COV ≤30 g/L (DNSH — fără ftalați și formaldehidă)</t>
  </si>
  <si>
    <t>SR EN 13300; HG 932/2007</t>
  </si>
  <si>
    <t>10.4</t>
  </si>
  <si>
    <t xml:space="preserve">    Tâmplărie interioară aluminiu/HPL — uși int 33,89 mp + uși plinăm HPL 22,05 mp + uși metalice 3 mp</t>
  </si>
  <si>
    <t>Cf. F3 cap. 2.3.L, 2.6.L, 2.5.L</t>
  </si>
  <si>
    <t>11</t>
  </si>
  <si>
    <t>Amenajări exterioare și împrejmuire</t>
  </si>
  <si>
    <t>NU include loc joacă / teren sport gazon sintetic (corp E gimnazial)</t>
  </si>
  <si>
    <t>11.1</t>
  </si>
  <si>
    <t xml:space="preserve">    Sistematizare verticală finală + alei pietonale</t>
  </si>
  <si>
    <t>SR EN 1338, SR EN 1339</t>
  </si>
  <si>
    <t>11.2</t>
  </si>
  <si>
    <t xml:space="preserve">    Împrejmuire 45,50 ml pe DN 24C + porți pietonală/auto</t>
  </si>
  <si>
    <t>Cu balama anti-vandalism</t>
  </si>
  <si>
    <t>11.3</t>
  </si>
  <si>
    <t xml:space="preserve">    Spații verzi — gazon însămânțat (22,77 kg semințe pentru cca. 500 mp)</t>
  </si>
  <si>
    <t>Cf. F3 cap. 1.8 (TSH06XA)</t>
  </si>
  <si>
    <t>11.4</t>
  </si>
  <si>
    <t xml:space="preserve">    Rampă și platformă acces autospecială ISU + semnalizare</t>
  </si>
  <si>
    <t>Art. 4.2.111 P 118/1999; capacitate ≥16 t</t>
  </si>
  <si>
    <t>12</t>
  </si>
  <si>
    <t>Probe, teste, recepție și predare</t>
  </si>
  <si>
    <t>12.1</t>
  </si>
  <si>
    <t xml:space="preserve">    Probe finale toate sistemele + măsurători electrice + reglaje HVAC</t>
  </si>
  <si>
    <t>L 10/1995</t>
  </si>
  <si>
    <t>12.2</t>
  </si>
  <si>
    <t xml:space="preserve">    Întocmire Carte Tehnică Construcție + obținere statut prosumator Delgaz Grid</t>
  </si>
  <si>
    <t>ANRE Ord. 26/2022; Reg. UE 2021/1060 — retenție 5 ani</t>
  </si>
  <si>
    <t>12.3</t>
  </si>
  <si>
    <t xml:space="preserve">    Instructaj personal beneficiar + plăcuță permanentă PRNE/UE</t>
  </si>
  <si>
    <t>Conform Cap. 12 Caiet de sarcini</t>
  </si>
  <si>
    <t>12.4</t>
  </si>
  <si>
    <t xml:space="preserve">    Recepția la Terminarea Lucrărilor (PVRTL) + remediere observații</t>
  </si>
  <si>
    <t>HG 343/2017</t>
  </si>
  <si>
    <t>GRAFIC GANTT — REPREZENTARE VIZUALĂ PE 22 LUNI (44 BISĂPTĂMÂNI)</t>
  </si>
  <si>
    <t>Denumire</t>
  </si>
  <si>
    <t>Start</t>
  </si>
  <si>
    <t>End</t>
  </si>
  <si>
    <t>Durată</t>
  </si>
  <si>
    <t>L1</t>
  </si>
  <si>
    <t>L2</t>
  </si>
  <si>
    <t>L3</t>
  </si>
  <si>
    <t>L4</t>
  </si>
  <si>
    <t>L5</t>
  </si>
  <si>
    <t>L6</t>
  </si>
  <si>
    <t>L7</t>
  </si>
  <si>
    <t>L8</t>
  </si>
  <si>
    <t>L9</t>
  </si>
  <si>
    <t>L10</t>
  </si>
  <si>
    <t>L11</t>
  </si>
  <si>
    <t>L12</t>
  </si>
  <si>
    <t>L13</t>
  </si>
  <si>
    <t>L14</t>
  </si>
  <si>
    <t>L15</t>
  </si>
  <si>
    <t>L16</t>
  </si>
  <si>
    <t>L17</t>
  </si>
  <si>
    <t>L18</t>
  </si>
  <si>
    <t>L19</t>
  </si>
  <si>
    <t>L20</t>
  </si>
  <si>
    <t>L21</t>
  </si>
  <si>
    <t>L22</t>
  </si>
  <si>
    <t>S1</t>
  </si>
  <si>
    <t>S2</t>
  </si>
  <si>
    <t>J0</t>
  </si>
  <si>
    <t>◆ Start proiect: Ordin Începere + Predare Amplasament + Proiect Organizare aprobat + Panou temporar PRNE/UE</t>
  </si>
  <si>
    <t>◆</t>
  </si>
  <si>
    <t>J1</t>
  </si>
  <si>
    <t>◆ Organizare șantier completă: împrejmuire + branșamente provizorii + facilități personal + panou PRNE/UE</t>
  </si>
  <si>
    <t>J2</t>
  </si>
  <si>
    <t>◆ Pregătire teren + sistematizare verticală + bazin vidanjabil 10 mc finalizate</t>
  </si>
  <si>
    <t>J3-pre</t>
  </si>
  <si>
    <t>◆ Infrastructură finalizată: fundații + grinzi + placa pe sol + consolidare locală corp E</t>
  </si>
  <si>
    <t>J3</t>
  </si>
  <si>
    <t>◆ Structură „la roșu”: suprastructură + șarpantă reabilitată + învelitoare 410 mp tablă amprentată</t>
  </si>
  <si>
    <t>J4</t>
  </si>
  <si>
    <t>◆ Anvelopantă NZEB completă: tâmplărie + termoizolație vată bazaltică + ETICS + tencuieli decorative</t>
  </si>
  <si>
    <t>J5</t>
  </si>
  <si>
    <t>◆ Instalații + HVAC + fotovoltaice (24 panouri ~13,7 kWp) + sistem hibrid (PC 40 kW) operaționale</t>
  </si>
  <si>
    <t>J6</t>
  </si>
  <si>
    <t>◆ Amenajări exterioare finalizate: împrejmuire 45,50 ml + acces ISU + spații verzi gazonate</t>
  </si>
  <si>
    <t>J7</t>
  </si>
  <si>
    <t>◆ FINALIZARE PROIECT — PVRTL fără obiecțiuni + Carte Tehnică + statut prosumator obținut Delgaz Grid</t>
  </si>
  <si>
    <t>LEGENDĂ:</t>
  </si>
  <si>
    <t>■■■</t>
  </si>
  <si>
    <t>Bară activitate / drum critic (Critical Path Method)</t>
  </si>
  <si>
    <t>Bară activitate principală (necritică)</t>
  </si>
  <si>
    <t>Bară subactivitate (necritică)</t>
  </si>
  <si>
    <t>Jalon (Milestone) ◆</t>
  </si>
  <si>
    <t>Grup activitate principală (rezumat)</t>
  </si>
  <si>
    <t>JALOANE J0–J7 — TERMENE-LIMITĂ ȘI INDICATORI DE REALIZARE</t>
  </si>
  <si>
    <t>Jaloanele sunt mecanisme juridice și tehnice de monitorizare a progresului. Nerespectarea unui jalon poate declanșa notificări de remediere sau rețineri din garanția de bună execuție (5% din valoarea contractului fără TVA).</t>
  </si>
  <si>
    <t>Jalon</t>
  </si>
  <si>
    <t>Indicator de realizare</t>
  </si>
  <si>
    <t>Termen estimativ (Lună)</t>
  </si>
  <si>
    <t>Documente de validare</t>
  </si>
  <si>
    <t>Start proiect</t>
  </si>
  <si>
    <t>Ordin de Începere a execuției lucrărilor; Predare Amplasament prin proces-verbal; Proiect Organizare aprobat; Panou temporar PRNE/UE montat conform Reg. UE 2021/1060</t>
  </si>
  <si>
    <t>Luna 0 (Start)</t>
  </si>
  <si>
    <t>Ordin Începere + Proces-verbal predare amplasament + Plan Organizare Șantier (POS) aprobat de RTE</t>
  </si>
  <si>
    <t>Organizare șantier completă</t>
  </si>
  <si>
    <t>Împrejmuire perimetru zonă șantier (separată de zona școlară a corpului A funcțional); branșamente provizorii apă/electricitate; facilități personal (container birou + vestiar + WC ecologice); plan de circulație implementat</t>
  </si>
  <si>
    <t>Luna 1</t>
  </si>
  <si>
    <t>PV recepție Organizare Șantier + Plan Coordonare SSM + autorizație ISCIR (dacă macara) + autorizație ANRE (dacă branșament)</t>
  </si>
  <si>
    <t>Pregătire teren și bazin vidanjabil finalizate</t>
  </si>
  <si>
    <t>Curățare incintă + sistematizare verticală finalizată conform planșe; trasare extindere; bazin etanș vidanjabil 10 mc execuat și hidroizolat cu certificat etanșeitate</t>
  </si>
  <si>
    <t>Luna 3</t>
  </si>
  <si>
    <t>PV recepție faze determinante (sistematizare + bazin vidanjabil) + buletine compactare + certificat etanșeitate bazin</t>
  </si>
  <si>
    <t>Structură „la roșu” finalizată</t>
  </si>
  <si>
    <t>Demolări parțiale interioare corp E încheiate (cu deșeuri sortate ≥70% valorificate cf. DNSH); fundații + consolidare locală + suprastructură (zidărie + planșeu peste parter); reabilitare șarpantă + învelitoare tablă amprentată tip țiglă metalică (410 mp) montată</t>
  </si>
  <si>
    <t>Luna 12</t>
  </si>
  <si>
    <t>PV recepție faze determinante structură + recepție învelitoare + buletine încercări beton + verificări ISC + raport sortare deșeuri</t>
  </si>
  <si>
    <t>Anvelopantă NZEB completă</t>
  </si>
  <si>
    <t>Tâmplărie aluminiu cu rupere termică montată (Uw≤1,1 W/m²K); termoizolație vată bazaltică planșeu peste parter (322 mp + 644 mp placă) + ETICS pereți (285 mp + 299,25 mp placă); tencuieli decorative siliconice exterioare aplicate (alb RAL 9010 + bej RAL 9002)</t>
  </si>
  <si>
    <t>Luna 17</t>
  </si>
  <si>
    <t>PV recepție lucrări ascunse termoizolație + verificare termosistem ETICS + măsurători performanță energetică intermediară</t>
  </si>
  <si>
    <t>Instalații + HVAC + fotovoltaice operaționale</t>
  </si>
  <si>
    <t>Instalații electrice + sanitare + termice integral pozate; sistem hibrid HVAC montat (pompă căldură 40 kW + boiler + puffer + ventiloconvectoare + recuperatoare căldură); sistem fotovoltaic 24 panouri × 571W (~13,7 kWp) + invertor 10000 W + 8 baterii 150Ah pus în funcțiune; probe presiune încălzire pardoseală reușite</t>
  </si>
  <si>
    <t>Luna 19</t>
  </si>
  <si>
    <t>PV probe funcționale HVAC + recepție montaj fotovoltaice + cerere statut prosumator depusă la Delgaz Grid Botoșani + buletine măsurători electrice + PV probe presiune încălzire pardoseală</t>
  </si>
  <si>
    <t>Finisaje interioare + amenajări exterioare</t>
  </si>
  <si>
    <t>Finisaje interioare integrale (gresie antiderapantă R10/R11 — 96,75 mp, vopsele lavabile COV ≤30 g/L, plafoane GK 12,5 ignifugate — 287,85 mp); amenajări exterioare gata (împrejmuire 45,50 ml pe DN 24C + porți + spații verzi gazonate + rampă acces ISU)</t>
  </si>
  <si>
    <t>Luna 21</t>
  </si>
  <si>
    <t>PV recepție finisaje interioare + recepție amenajări exterioare + buletine COV vopsele</t>
  </si>
  <si>
    <t>FINALIZARE PROIECT — Recepție la Terminarea Lucrărilor</t>
  </si>
  <si>
    <t>Probe funcționale toate sistemele admise; instructaj beneficiar finalizat; plăcuță permanentă PRNE/UE montată; statut prosumator obținut de la Delgaz Grid Botoșani; semnături PVRTL fără obiecțiuni majore</t>
  </si>
  <si>
    <t>Luna 22</t>
  </si>
  <si>
    <t>Proces-verbal Recepție la Terminarea Lucrărilor (PVRTL) + Carte Tehnică Construcție completă + decizia finală statut prosumator + Certificat Performanță Energetică post-execuție</t>
  </si>
  <si>
    <t>ALOCARE RESURSE — ESTIMĂRI PE ACTIVITĂȚI</t>
  </si>
  <si>
    <t>1. PERSONAL CHEIE (permanent pe durata contractului — corelat cu Cap. 9 din Caietul de sarcini)</t>
  </si>
  <si>
    <t>Nr.</t>
  </si>
  <si>
    <t>Funcție / Specialitate</t>
  </si>
  <si>
    <t>Calificare necesară</t>
  </si>
  <si>
    <t>Nr. minim</t>
  </si>
  <si>
    <t>Activități acoperite</t>
  </si>
  <si>
    <t>Manager de proiect / Șef de șantier</t>
  </si>
  <si>
    <t>Inginer constructor cu min. 5 ani experiență ca șef șantier la lucrări similare (modernizare/extindere clădiri publice)</t>
  </si>
  <si>
    <t>Toate</t>
  </si>
  <si>
    <t>Responsabil Tehnic cu Execuția (RTE)</t>
  </si>
  <si>
    <t>Atestat MDLPA conform Ord. MDRAP nr. 1895/2016 — domeniile: 1.1 Construcții civile, 6.1 Instalații, 6.2 HVAC, 9.1 Instalații electrice</t>
  </si>
  <si>
    <t>Responsabil cu controlul calității (CQ)</t>
  </si>
  <si>
    <t>Atestat conform Legii nr. 10/1995 (republicată)</t>
  </si>
  <si>
    <t>Inginer instalații termice / sanitare</t>
  </si>
  <si>
    <t>Inginer instalații, experiență sisteme HVAC complexe + surse regenerabile (pompe căldură, sisteme solare)</t>
  </si>
  <si>
    <t>8, 9</t>
  </si>
  <si>
    <t>Inginer instalații electrice + fotovoltaice</t>
  </si>
  <si>
    <t>Inginer electric, atestat ANRE conform Ord. ANRE nr. 11/2013 pentru instalații fotovoltaice on-grid</t>
  </si>
  <si>
    <t>Responsabil SSM / coordonator securitate</t>
  </si>
  <si>
    <t>Atestat conform Legea nr. 319/2006 + HG nr. 1425/2006 + HG nr. 300/2006 (cerințe șantiere)</t>
  </si>
  <si>
    <t>Responsabil de mediu / gestionare deșeuri (DNSH)</t>
  </si>
  <si>
    <t>Studii superioare ingineria mediului sau echivalent; experiență gestionare deșeuri C&amp;D + raportări UE</t>
  </si>
  <si>
    <t>Toate (în special activitatea 3 — demolări)</t>
  </si>
  <si>
    <t>Topograf autorizat</t>
  </si>
  <si>
    <t>Autorizație ANCPI categoria A/B</t>
  </si>
  <si>
    <t>2, 4, 11</t>
  </si>
  <si>
    <t>2. PERSONAL CALIFICAT — VÂRF MAXIM (estimare orientativă)</t>
  </si>
  <si>
    <t>Categorie meserie</t>
  </si>
  <si>
    <t>Vârf max. nr. muncitori</t>
  </si>
  <si>
    <t>Perioada activă (luni)</t>
  </si>
  <si>
    <t>Săpători / mecanici utilaje</t>
  </si>
  <si>
    <t>L 2-7</t>
  </si>
  <si>
    <t>Demolatori (cu specializare deșeuri C&amp;D)</t>
  </si>
  <si>
    <t>L 2-4</t>
  </si>
  <si>
    <t>3 (demolări parțiale corp E)</t>
  </si>
  <si>
    <t>Fierari-betoniști</t>
  </si>
  <si>
    <t>L 4-11</t>
  </si>
  <si>
    <t>4, 5</t>
  </si>
  <si>
    <t>Dulgheri-cofrari</t>
  </si>
  <si>
    <t>Zidari</t>
  </si>
  <si>
    <t>L 6-10</t>
  </si>
  <si>
    <t>Dulgheri-șarpantieri (lemn ignifugat)</t>
  </si>
  <si>
    <t>L 9-11</t>
  </si>
  <si>
    <t>Tinichigii (învelitoare tablă amprentată tip 350)</t>
  </si>
  <si>
    <t>L 10-12</t>
  </si>
  <si>
    <t>Montatori tâmplărie aluminiu</t>
  </si>
  <si>
    <t>L 11-13</t>
  </si>
  <si>
    <t>Montatori termosistem ETICS (fațade)</t>
  </si>
  <si>
    <t>L 11-15</t>
  </si>
  <si>
    <t>Finisori (tencuieli, vopseluri, gleturi)</t>
  </si>
  <si>
    <t>L 14-19</t>
  </si>
  <si>
    <t>6, 10</t>
  </si>
  <si>
    <t>Montatori pardoseli (gresie, plinte)</t>
  </si>
  <si>
    <t>L 16-19</t>
  </si>
  <si>
    <t>Instalatori sanitari</t>
  </si>
  <si>
    <t>L 11-17</t>
  </si>
  <si>
    <t>Instalatori termici / HVAC</t>
  </si>
  <si>
    <t>Electricieni autorizați ANRE</t>
  </si>
  <si>
    <t>L 9-19</t>
  </si>
  <si>
    <t>Montatori sistem fotovoltaic + solar termic</t>
  </si>
  <si>
    <t>L 16-18</t>
  </si>
  <si>
    <t>7, 9</t>
  </si>
  <si>
    <t>Pavatori + amenajări exterioare</t>
  </si>
  <si>
    <t>L 18-21</t>
  </si>
  <si>
    <t>TOTAL VÂRF</t>
  </si>
  <si>
    <t>(simultaneitate maximă estimată — coordonare prin POS)</t>
  </si>
  <si>
    <t>cca. 30-40 muncitori</t>
  </si>
  <si>
    <t>3. UTILAJE PRINCIPALE — MOBILIZATE PE ACTIVITĂȚI</t>
  </si>
  <si>
    <t>Utilaj / echipament</t>
  </si>
  <si>
    <t>Caracteristici tehnice minime</t>
  </si>
  <si>
    <t>Perioadă mobilizare</t>
  </si>
  <si>
    <t>Excavator pe pneuri</t>
  </si>
  <si>
    <t>Capacitate cupă 0,40-0,70 mc, comandă hidraulică</t>
  </si>
  <si>
    <t>Autobasculantă</t>
  </si>
  <si>
    <t>Sarcină utilă min. 16 t (transport pământ excavat 1.052 + 850 mc + deșeuri C&amp;D din demolări)</t>
  </si>
  <si>
    <t>Compactor pământ (placă vibrațională)</t>
  </si>
  <si>
    <t>Greutate min. 0,7 t (compactare straturi 20-30 cm)</t>
  </si>
  <si>
    <t>L 4-7</t>
  </si>
  <si>
    <t>Macara pe pneuri</t>
  </si>
  <si>
    <t>Capacitate min. 9,9 tf (montaj prefabricate, șarpantă, panouri fotovoltaice pe acoperiș)</t>
  </si>
  <si>
    <t>L 9-17</t>
  </si>
  <si>
    <t>Stație betoane / autobetoniere</t>
  </si>
  <si>
    <t>Aprovizionare ritmică (capacitate min. 6 mc/transport) — beton C25/30 + C20/25</t>
  </si>
  <si>
    <t>L 4-10</t>
  </si>
  <si>
    <t>Schelă metalică modulară</t>
  </si>
  <si>
    <t>Min. 600 mp; conformă cerințelor SSM (autorizată la lucrări la înălțime)</t>
  </si>
  <si>
    <t>L 10-17</t>
  </si>
  <si>
    <t>Mijloace transport materiale (autoutilitară)</t>
  </si>
  <si>
    <t>Min. 3,5 t (logistică șantier)</t>
  </si>
  <si>
    <t>L 1-22</t>
  </si>
  <si>
    <t>Pompă beton</t>
  </si>
  <si>
    <t>Pentru turnări planșeu peste parter și placă cota +3,85</t>
  </si>
  <si>
    <t>L 8-10</t>
  </si>
  <si>
    <t>Compresor de aer + scule pneumatice</t>
  </si>
  <si>
    <t>Pentru lucrări instalații + finisaje + demolări parțiale</t>
  </si>
  <si>
    <t>L 2-19</t>
  </si>
  <si>
    <t>Container scule + vestiare + birou organizare + WC ecologice</t>
  </si>
  <si>
    <t>Conform proiect organizare șantier — separat de zona corp A funcțional</t>
  </si>
  <si>
    <t>Echipament specific bazin vidanjabil</t>
  </si>
  <si>
    <t>Pentru execuție bazin etanș 10 mc (NP 086-05)</t>
  </si>
  <si>
    <t>L 2-3</t>
  </si>
  <si>
    <t>GRAFIC FIZIC-VALORIC — CASH-FLOW LUNAR ESTIMAT (Corelat cu Cererile de Rambursare către AM PR Nord-Est)</t>
  </si>
  <si>
    <t>Notă: Procentele de execuție sunt orientative, bazate pe ponderea valorică a activităților din Devizul General. Ofertanții vor calibra conform metodologiei proprii, cu respectarea termenului de 22 luni „all-inclusive”.</t>
  </si>
  <si>
    <t>Categorie / Lună</t>
  </si>
  <si>
    <t>TOTAL</t>
  </si>
  <si>
    <t>Procent execuție lunar (%)</t>
  </si>
  <si>
    <t>Procent execuție cumulat (%)</t>
  </si>
  <si>
    <t>Valoare execuție lunară (lei f. TVA)</t>
  </si>
  <si>
    <t>Valoare cumulată (lei f. TVA)</t>
  </si>
  <si>
    <t>Cereri rambursare AM (jalon)</t>
  </si>
  <si>
    <t>CR1 (J1)</t>
  </si>
  <si>
    <t>CR2 (J2)</t>
  </si>
  <si>
    <t>CR3 (J3)</t>
  </si>
  <si>
    <t>CR4 (J4)</t>
  </si>
  <si>
    <t>CR5 (J5)</t>
  </si>
  <si>
    <t>CR6 (J6)</t>
  </si>
  <si>
    <t>CR7 final (J7)</t>
  </si>
  <si>
    <t>7 cereri</t>
  </si>
  <si>
    <t>ACTIVITĂȚI PRINCIPALE PE LUNĂ</t>
  </si>
  <si>
    <t>Detaliu activități</t>
  </si>
  <si>
    <t>1. Organizare șantier</t>
  </si>
  <si>
    <t>2. Pregătire teren + 3. Demolări parțiale start</t>
  </si>
  <si>
    <t>2. Bazin vidanjabil + 3. Demolări vârf</t>
  </si>
  <si>
    <t>3. Demolări final + 4. Săpături fundații</t>
  </si>
  <si>
    <t>4. Cofraje + armare + turnare fundații + consolidare</t>
  </si>
  <si>
    <t>4. Hidroizolații + placă pe sol + 5. Start zidărie</t>
  </si>
  <si>
    <t>5. Zidărie + sâmburi B.A.</t>
  </si>
  <si>
    <t>5. Zidărie + planșeu peste parter</t>
  </si>
  <si>
    <t>5. Reabilitare șarpantă + start învelitoare + 7/8. Trasee</t>
  </si>
  <si>
    <t>5. Învelitoare 410 mp + 7. Branșament + 8. Săpătură rețele</t>
  </si>
  <si>
    <t>6. Tâmplărie + termoizolație planșeu + 8. Rețele interioare</t>
  </si>
  <si>
    <t>6. ETICS fațade + 7. Tablouri + 8. Racord bazin + 9. Trasee HVAC</t>
  </si>
  <si>
    <t>6. ETICS + 9. Conducte termice + 10. Tencuieli interioare</t>
  </si>
  <si>
    <t>6. Tencuieli decorative + 9. Încălzire pardoseală + probe + 10. GK</t>
  </si>
  <si>
    <t>6. Trotuare + 9. Ventiloconvectoare + 10. Pardoseli + 7. Iluminat</t>
  </si>
  <si>
    <t>9. Pompă căldură 40 kW + ventilare + 10. Pardoseli + vopsele</t>
  </si>
  <si>
    <t>6. Tencuieli final + 9. Centrală lemne + 10. Vopsele + 7. PSI/CCTV</t>
  </si>
  <si>
    <t>7. Fotovoltaice (24 panouri) + 9. Sistem solar + 10. Tâmplărie int</t>
  </si>
  <si>
    <t>7. Probe FV + statut prosumator + 9. Comisionare + 10. Final</t>
  </si>
  <si>
    <t>11. Sistematizare verticală finală + alei pietonale</t>
  </si>
  <si>
    <t>11. Împrejmuire 45,50 ml + spații verzi gazonate + 12. Start probe</t>
  </si>
  <si>
    <t>12. Probe finale + Carte Tehnică + PVRTL + plăcuță permanentă</t>
  </si>
  <si>
    <t>OBSERVAȚII:</t>
  </si>
  <si>
    <t>▸ Procentele de execuție lunară reflectă curba clasică „bell curve” pentru proiecte de construcții cu modernizare/extindere, cu vârf între lunile 9-11 (peste 7% pe lună).</t>
  </si>
  <si>
    <t>▸ Cele 7 cereri de rambursare (CR) sunt corelate cu jaloanele J1-J7, asigurând ritmul de absorbție a fondurilor europene PRNE 2021-2027.</t>
  </si>
  <si>
    <t>▸ Valoarea estimată totală: 3.011.230,23 lei fără TVA, conform Devizului General aprobat prin HCL al Comunei Românești.</t>
  </si>
  <si>
    <t>▸ Calibrarea finală a procentelor lunare se va face prin Graficul fizic-valoric depus de ofertant împreună cu Propunerea Tehnică (Cap. 5 al Formularului de propunere tehnică).</t>
  </si>
  <si>
    <t>▸ Ofertantul va corela acest grafic cu Devizele pe obiecte (formularul F2) și cu Listele de cantități (formularul F3 — anexa 14.5 a documentației de atribuire).</t>
  </si>
  <si>
    <t>▸ În luna 9 (corespunzătoare vacanței școlare de vară) se va concentra activitatea cu impact major (zgomot, vibrații) pentru a minimiza disconfortul corpului A funcțional.</t>
  </si>
  <si>
    <t>▸ Termenul de 22 luni este „all-inclusive” — include rezervele pentru timp friguros (cf. Normativ C 16-1984) și sistări tehnologice.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</si>
</sst>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"/>
    </font>
    <font>
      <b/>
      <sz val="14"/>
      <color rgb="FFFFFFFF"/>
      <name val="Arial"/>
      <family val="2"/>
    </font>
    <font>
      <b/>
      <sz val="11"/>
      <color rgb="FFFFFFFF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FFFFFF"/>
      <name val="Arial"/>
      <family val="2"/>
    </font>
    <font>
      <b/>
      <sz val="13"/>
      <color rgb="FFFFFFFF"/>
      <name val="Arial"/>
      <family val="2"/>
    </font>
    <font>
      <b/>
      <sz val="10"/>
      <color rgb="FFFFFFFF"/>
      <name val="Arial"/>
      <family val="2"/>
    </font>
    <font>
      <sz val="9"/>
      <color rgb="FF000000"/>
      <name val="Arial"/>
      <family val="2"/>
    </font>
    <font>
      <b/>
      <sz val="9"/>
      <color rgb="FFFFFFFF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b/>
      <sz val="12"/>
      <color rgb="FF000000"/>
      <name val="Arial"/>
      <family val="2"/>
    </font>
    <font>
      <sz val="8"/>
      <color rgb="FF000000"/>
      <name val="Arial"/>
      <family val="2"/>
    </font>
    <font>
      <b/>
      <sz val="11"/>
      <color rgb="FF000000"/>
      <name val="Arial"/>
      <family val="2"/>
    </font>
    <font>
      <i/>
      <sz val="10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1F4E78"/>
        <bgColor rgb="FF003366"/>
      </patternFill>
    </fill>
    <fill>
      <patternFill patternType="solid">
        <fgColor rgb="FF2E75B6"/>
        <bgColor rgb="FF4472C4"/>
      </patternFill>
    </fill>
    <fill>
      <patternFill patternType="solid">
        <fgColor rgb="FFF2F2F2"/>
        <bgColor rgb="FFFFFFFF"/>
      </patternFill>
    </fill>
    <fill>
      <patternFill patternType="solid">
        <fgColor rgb="FF5B9BD5"/>
        <bgColor rgb="FF8FAADC"/>
      </patternFill>
    </fill>
    <fill>
      <patternFill patternType="solid">
        <fgColor rgb="FF9DC3E6"/>
        <bgColor rgb="FF8FAADC"/>
      </patternFill>
    </fill>
    <fill>
      <patternFill patternType="solid">
        <fgColor rgb="FFFFC000"/>
        <bgColor rgb="FFFF9900"/>
      </patternFill>
    </fill>
    <fill>
      <patternFill patternType="solid">
        <fgColor rgb="FF4472C4"/>
        <bgColor rgb="FF2E75B6"/>
      </patternFill>
    </fill>
    <fill>
      <patternFill patternType="solid">
        <fgColor rgb="FF8FAADC"/>
        <bgColor rgb="FF9DC3E6"/>
      </patternFill>
    </fill>
    <fill>
      <patternFill patternType="solid">
        <fgColor rgb="FFC00000"/>
        <bgColor rgb="FF800000"/>
      </patternFill>
    </fill>
  </fills>
  <borders count="3">
    <border>
      <left/>
      <right/>
      <top/>
      <bottom/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4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left" vertical="center" wrapText="1"/>
    </xf>
    <xf numFmtId="0" fontId="12" fillId="7" borderId="2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left" vertical="center" wrapText="1"/>
    </xf>
    <xf numFmtId="0" fontId="0" fillId="8" borderId="2" xfId="0" applyFill="1" applyBorder="1"/>
    <xf numFmtId="0" fontId="0" fillId="0" borderId="2" xfId="0" applyBorder="1"/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0" fillId="9" borderId="2" xfId="0" applyFill="1" applyBorder="1"/>
    <xf numFmtId="0" fontId="0" fillId="10" borderId="2" xfId="0" applyFill="1" applyBorder="1"/>
    <xf numFmtId="0" fontId="14" fillId="0" borderId="2" xfId="0" applyFont="1" applyBorder="1" applyAlignment="1">
      <alignment horizontal="left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2" fontId="8" fillId="0" borderId="2" xfId="0" applyNumberFormat="1" applyFont="1" applyBorder="1" applyAlignment="1">
      <alignment horizontal="center" vertical="center" wrapText="1"/>
    </xf>
    <xf numFmtId="2" fontId="3" fillId="7" borderId="2" xfId="0" applyNumberFormat="1" applyFont="1" applyFill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3" fontId="3" fillId="7" borderId="2" xfId="0" applyNumberFormat="1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8FAADC"/>
      <rgbColor rgb="FF993366"/>
      <rgbColor rgb="FFF2F2F2"/>
      <rgbColor rgb="FFCCFFFF"/>
      <rgbColor rgb="FF660066"/>
      <rgbColor rgb="FFFF8080"/>
      <rgbColor rgb="FF2E75B6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5B9BD5"/>
      <rgbColor rgb="FF003366"/>
      <rgbColor rgb="FF339966"/>
      <rgbColor rgb="FF003300"/>
      <rgbColor rgb="FF333300"/>
      <rgbColor rgb="FF993300"/>
      <rgbColor rgb="FF993366"/>
      <rgbColor rgb="FF1F4E78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"/>
  <sheetViews>
    <sheetView tabSelected="1" zoomScaleNormal="100" workbookViewId="0">
      <selection activeCell="N14" sqref="N14"/>
    </sheetView>
  </sheetViews>
  <sheetFormatPr baseColWidth="10" defaultColWidth="8.6640625" defaultRowHeight="15" x14ac:dyDescent="0.2"/>
  <cols>
    <col min="1" max="1" width="30" customWidth="1"/>
    <col min="2" max="8" width="12" customWidth="1"/>
  </cols>
  <sheetData>
    <row r="1" spans="1:8" ht="27.75" customHeight="1" x14ac:dyDescent="0.2">
      <c r="A1" s="37" t="s">
        <v>0</v>
      </c>
      <c r="B1" s="37"/>
      <c r="C1" s="37"/>
      <c r="D1" s="37"/>
      <c r="E1" s="37"/>
      <c r="F1" s="37"/>
      <c r="G1" s="37"/>
      <c r="H1" s="37"/>
    </row>
    <row r="2" spans="1:8" ht="21.75" customHeight="1" x14ac:dyDescent="0.2">
      <c r="A2" s="38" t="s">
        <v>1</v>
      </c>
      <c r="B2" s="38"/>
      <c r="C2" s="38"/>
      <c r="D2" s="38"/>
      <c r="E2" s="38"/>
      <c r="F2" s="38"/>
      <c r="G2" s="38"/>
      <c r="H2" s="38"/>
    </row>
    <row r="4" spans="1:8" ht="24" customHeight="1" x14ac:dyDescent="0.2">
      <c r="A4" s="1" t="s">
        <v>2</v>
      </c>
      <c r="B4" s="35" t="s">
        <v>3</v>
      </c>
      <c r="C4" s="35"/>
      <c r="D4" s="35"/>
      <c r="E4" s="35"/>
      <c r="F4" s="35"/>
      <c r="G4" s="35"/>
      <c r="H4" s="35"/>
    </row>
    <row r="5" spans="1:8" ht="24" customHeight="1" x14ac:dyDescent="0.2">
      <c r="A5" s="1" t="s">
        <v>4</v>
      </c>
      <c r="B5" s="35" t="s">
        <v>5</v>
      </c>
      <c r="C5" s="35"/>
      <c r="D5" s="35"/>
      <c r="E5" s="35"/>
      <c r="F5" s="35"/>
      <c r="G5" s="35"/>
      <c r="H5" s="35"/>
    </row>
    <row r="6" spans="1:8" ht="24" customHeight="1" x14ac:dyDescent="0.2">
      <c r="A6" s="1" t="s">
        <v>6</v>
      </c>
      <c r="B6" s="35" t="s">
        <v>7</v>
      </c>
      <c r="C6" s="35"/>
      <c r="D6" s="35"/>
      <c r="E6" s="35"/>
      <c r="F6" s="35"/>
      <c r="G6" s="35"/>
      <c r="H6" s="35"/>
    </row>
    <row r="7" spans="1:8" ht="24" customHeight="1" x14ac:dyDescent="0.2">
      <c r="A7" s="1" t="s">
        <v>8</v>
      </c>
      <c r="B7" s="35" t="s">
        <v>9</v>
      </c>
      <c r="C7" s="35"/>
      <c r="D7" s="35"/>
      <c r="E7" s="35"/>
      <c r="F7" s="35"/>
      <c r="G7" s="35"/>
      <c r="H7" s="35"/>
    </row>
    <row r="8" spans="1:8" ht="24" customHeight="1" x14ac:dyDescent="0.2">
      <c r="A8" s="1" t="s">
        <v>10</v>
      </c>
      <c r="B8" s="35" t="s">
        <v>11</v>
      </c>
      <c r="C8" s="35"/>
      <c r="D8" s="35"/>
      <c r="E8" s="35"/>
      <c r="F8" s="35"/>
      <c r="G8" s="35"/>
      <c r="H8" s="35"/>
    </row>
    <row r="9" spans="1:8" ht="24" customHeight="1" x14ac:dyDescent="0.2">
      <c r="A9" s="1" t="s">
        <v>12</v>
      </c>
      <c r="B9" s="35" t="s">
        <v>13</v>
      </c>
      <c r="C9" s="35"/>
      <c r="D9" s="35"/>
      <c r="E9" s="35"/>
      <c r="F9" s="35"/>
      <c r="G9" s="35"/>
      <c r="H9" s="35"/>
    </row>
    <row r="10" spans="1:8" ht="24" customHeight="1" x14ac:dyDescent="0.2">
      <c r="A10" s="1" t="s">
        <v>14</v>
      </c>
      <c r="B10" s="35" t="s">
        <v>15</v>
      </c>
      <c r="C10" s="35"/>
      <c r="D10" s="35"/>
      <c r="E10" s="35"/>
      <c r="F10" s="35"/>
      <c r="G10" s="35"/>
      <c r="H10" s="35"/>
    </row>
    <row r="11" spans="1:8" ht="24" customHeight="1" x14ac:dyDescent="0.2">
      <c r="A11" s="1" t="s">
        <v>16</v>
      </c>
      <c r="B11" s="35" t="s">
        <v>17</v>
      </c>
      <c r="C11" s="35"/>
      <c r="D11" s="35"/>
      <c r="E11" s="35"/>
      <c r="F11" s="35"/>
      <c r="G11" s="35"/>
      <c r="H11" s="35"/>
    </row>
    <row r="13" spans="1:8" ht="21.75" customHeight="1" x14ac:dyDescent="0.2">
      <c r="A13" s="36" t="s">
        <v>18</v>
      </c>
      <c r="B13" s="36"/>
      <c r="C13" s="36"/>
      <c r="D13" s="36"/>
      <c r="E13" s="36"/>
      <c r="F13" s="36"/>
      <c r="G13" s="36"/>
      <c r="H13" s="36"/>
    </row>
    <row r="14" spans="1:8" ht="43" customHeight="1" x14ac:dyDescent="0.2">
      <c r="A14" s="35" t="s">
        <v>19</v>
      </c>
      <c r="B14" s="35"/>
      <c r="C14" s="35"/>
      <c r="D14" s="35"/>
      <c r="E14" s="35"/>
      <c r="F14" s="35"/>
      <c r="G14" s="35"/>
      <c r="H14" s="35"/>
    </row>
    <row r="15" spans="1:8" ht="60" customHeight="1" x14ac:dyDescent="0.2">
      <c r="A15" s="35" t="s">
        <v>20</v>
      </c>
      <c r="B15" s="35"/>
      <c r="C15" s="35"/>
      <c r="D15" s="35"/>
      <c r="E15" s="35"/>
      <c r="F15" s="35"/>
      <c r="G15" s="35"/>
      <c r="H15" s="35"/>
    </row>
    <row r="16" spans="1:8" ht="57" customHeight="1" x14ac:dyDescent="0.2">
      <c r="A16" s="35" t="s">
        <v>21</v>
      </c>
      <c r="B16" s="35"/>
      <c r="C16" s="35"/>
      <c r="D16" s="35"/>
      <c r="E16" s="35"/>
      <c r="F16" s="35"/>
      <c r="G16" s="35"/>
      <c r="H16" s="35"/>
    </row>
    <row r="17" spans="1:8" ht="21.75" customHeight="1" x14ac:dyDescent="0.2">
      <c r="A17" s="36" t="s">
        <v>22</v>
      </c>
      <c r="B17" s="36"/>
      <c r="C17" s="36"/>
      <c r="D17" s="36"/>
      <c r="E17" s="36"/>
      <c r="F17" s="36"/>
      <c r="G17" s="36"/>
      <c r="H17" s="36"/>
    </row>
    <row r="18" spans="1:8" ht="31.5" customHeight="1" x14ac:dyDescent="0.2">
      <c r="A18" s="35" t="s">
        <v>23</v>
      </c>
      <c r="B18" s="35"/>
      <c r="C18" s="35"/>
      <c r="D18" s="35"/>
      <c r="E18" s="35"/>
      <c r="F18" s="35"/>
      <c r="G18" s="35"/>
      <c r="H18" s="35"/>
    </row>
    <row r="19" spans="1:8" ht="31.5" customHeight="1" x14ac:dyDescent="0.2">
      <c r="A19" s="35" t="s">
        <v>24</v>
      </c>
      <c r="B19" s="35"/>
      <c r="C19" s="35"/>
      <c r="D19" s="35"/>
      <c r="E19" s="35"/>
      <c r="F19" s="35"/>
      <c r="G19" s="35"/>
      <c r="H19" s="35"/>
    </row>
    <row r="20" spans="1:8" ht="31.5" customHeight="1" x14ac:dyDescent="0.2">
      <c r="A20" s="35" t="s">
        <v>25</v>
      </c>
      <c r="B20" s="35"/>
      <c r="C20" s="35"/>
      <c r="D20" s="35"/>
      <c r="E20" s="35"/>
      <c r="F20" s="35"/>
      <c r="G20" s="35"/>
      <c r="H20" s="35"/>
    </row>
    <row r="21" spans="1:8" ht="31.5" customHeight="1" x14ac:dyDescent="0.2">
      <c r="A21" s="35" t="s">
        <v>26</v>
      </c>
      <c r="B21" s="35"/>
      <c r="C21" s="35"/>
      <c r="D21" s="35"/>
      <c r="E21" s="35"/>
      <c r="F21" s="35"/>
      <c r="G21" s="35"/>
      <c r="H21" s="35"/>
    </row>
    <row r="22" spans="1:8" ht="31.5" customHeight="1" x14ac:dyDescent="0.2">
      <c r="A22" s="35" t="s">
        <v>27</v>
      </c>
      <c r="B22" s="35"/>
      <c r="C22" s="35"/>
      <c r="D22" s="35"/>
      <c r="E22" s="35"/>
      <c r="F22" s="35"/>
      <c r="G22" s="35"/>
      <c r="H22" s="35"/>
    </row>
    <row r="23" spans="1:8" ht="31.5" customHeight="1" x14ac:dyDescent="0.2">
      <c r="A23" s="35" t="s">
        <v>28</v>
      </c>
      <c r="B23" s="35"/>
      <c r="C23" s="35"/>
      <c r="D23" s="35"/>
      <c r="E23" s="35"/>
      <c r="F23" s="35"/>
      <c r="G23" s="35"/>
      <c r="H23" s="35"/>
    </row>
    <row r="24" spans="1:8" ht="31.5" customHeight="1" x14ac:dyDescent="0.2">
      <c r="A24" s="35" t="s">
        <v>29</v>
      </c>
      <c r="B24" s="35"/>
      <c r="C24" s="35"/>
      <c r="D24" s="35"/>
      <c r="E24" s="35"/>
      <c r="F24" s="35"/>
      <c r="G24" s="35"/>
      <c r="H24" s="35"/>
    </row>
    <row r="25" spans="1:8" ht="31.5" customHeight="1" x14ac:dyDescent="0.2">
      <c r="A25" s="35" t="s">
        <v>30</v>
      </c>
      <c r="B25" s="35"/>
      <c r="C25" s="35"/>
      <c r="D25" s="35"/>
      <c r="E25" s="35"/>
      <c r="F25" s="35"/>
      <c r="G25" s="35"/>
      <c r="H25" s="35"/>
    </row>
    <row r="26" spans="1:8" ht="31.5" customHeight="1" x14ac:dyDescent="0.2">
      <c r="A26" s="35" t="s">
        <v>31</v>
      </c>
      <c r="B26" s="35"/>
      <c r="C26" s="35"/>
      <c r="D26" s="35"/>
      <c r="E26" s="35"/>
      <c r="F26" s="35"/>
      <c r="G26" s="35"/>
      <c r="H26" s="35"/>
    </row>
    <row r="27" spans="1:8" ht="31.5" customHeight="1" x14ac:dyDescent="0.2">
      <c r="A27" s="35" t="s">
        <v>32</v>
      </c>
      <c r="B27" s="35"/>
      <c r="C27" s="35"/>
      <c r="D27" s="35"/>
      <c r="E27" s="35"/>
      <c r="F27" s="35"/>
      <c r="G27" s="35"/>
      <c r="H27" s="35"/>
    </row>
    <row r="28" spans="1:8" ht="31.5" customHeight="1" x14ac:dyDescent="0.2">
      <c r="A28" s="35" t="s">
        <v>33</v>
      </c>
      <c r="B28" s="35"/>
      <c r="C28" s="35"/>
      <c r="D28" s="35"/>
      <c r="E28" s="35"/>
      <c r="F28" s="35"/>
      <c r="G28" s="35"/>
      <c r="H28" s="35"/>
    </row>
    <row r="30" spans="1:8" ht="21.75" customHeight="1" x14ac:dyDescent="0.2">
      <c r="A30" s="36" t="s">
        <v>34</v>
      </c>
      <c r="B30" s="36"/>
      <c r="C30" s="36"/>
      <c r="D30" s="36"/>
      <c r="E30" s="36"/>
      <c r="F30" s="36"/>
      <c r="G30" s="36"/>
      <c r="H30" s="36"/>
    </row>
    <row r="31" spans="1:8" ht="21.75" customHeight="1" x14ac:dyDescent="0.2">
      <c r="A31" s="2" t="s">
        <v>35</v>
      </c>
      <c r="B31" s="35" t="s">
        <v>36</v>
      </c>
      <c r="C31" s="35"/>
      <c r="D31" s="35"/>
      <c r="E31" s="35"/>
      <c r="F31" s="35"/>
      <c r="G31" s="35"/>
      <c r="H31" s="35"/>
    </row>
    <row r="32" spans="1:8" ht="21.75" customHeight="1" x14ac:dyDescent="0.2">
      <c r="A32" s="2" t="s">
        <v>37</v>
      </c>
      <c r="B32" s="35" t="s">
        <v>38</v>
      </c>
      <c r="C32" s="35"/>
      <c r="D32" s="35"/>
      <c r="E32" s="35"/>
      <c r="F32" s="35"/>
      <c r="G32" s="35"/>
      <c r="H32" s="35"/>
    </row>
    <row r="33" spans="1:8" ht="21.75" customHeight="1" x14ac:dyDescent="0.2">
      <c r="A33" s="2" t="s">
        <v>39</v>
      </c>
      <c r="B33" s="35" t="s">
        <v>40</v>
      </c>
      <c r="C33" s="35"/>
      <c r="D33" s="35"/>
      <c r="E33" s="35"/>
      <c r="F33" s="35"/>
      <c r="G33" s="35"/>
      <c r="H33" s="35"/>
    </row>
    <row r="34" spans="1:8" ht="21.75" customHeight="1" x14ac:dyDescent="0.2">
      <c r="A34" s="2" t="s">
        <v>41</v>
      </c>
      <c r="B34" s="35" t="s">
        <v>42</v>
      </c>
      <c r="C34" s="35"/>
      <c r="D34" s="35"/>
      <c r="E34" s="35"/>
      <c r="F34" s="35"/>
      <c r="G34" s="35"/>
      <c r="H34" s="35"/>
    </row>
    <row r="35" spans="1:8" ht="21.75" customHeight="1" x14ac:dyDescent="0.2">
      <c r="A35" s="2" t="s">
        <v>43</v>
      </c>
      <c r="B35" s="35" t="s">
        <v>44</v>
      </c>
      <c r="C35" s="35"/>
      <c r="D35" s="35"/>
      <c r="E35" s="35"/>
      <c r="F35" s="35"/>
      <c r="G35" s="35"/>
      <c r="H35" s="35"/>
    </row>
    <row r="36" spans="1:8" ht="21.75" customHeight="1" x14ac:dyDescent="0.2">
      <c r="A36" s="2" t="s">
        <v>45</v>
      </c>
      <c r="B36" s="35" t="s">
        <v>46</v>
      </c>
      <c r="C36" s="35"/>
      <c r="D36" s="35"/>
      <c r="E36" s="35"/>
      <c r="F36" s="35"/>
      <c r="G36" s="35"/>
      <c r="H36" s="35"/>
    </row>
    <row r="38" spans="1:8" ht="21.75" customHeight="1" x14ac:dyDescent="0.2">
      <c r="A38" s="36" t="s">
        <v>47</v>
      </c>
      <c r="B38" s="36"/>
      <c r="C38" s="36"/>
      <c r="D38" s="36"/>
      <c r="E38" s="36"/>
      <c r="F38" s="36"/>
      <c r="G38" s="36"/>
      <c r="H38" s="36"/>
    </row>
    <row r="39" spans="1:8" ht="36" customHeight="1" x14ac:dyDescent="0.2">
      <c r="A39" s="35" t="s">
        <v>48</v>
      </c>
      <c r="B39" s="35"/>
      <c r="C39" s="35"/>
      <c r="D39" s="35"/>
      <c r="E39" s="35"/>
      <c r="F39" s="35"/>
      <c r="G39" s="35"/>
      <c r="H39" s="35"/>
    </row>
    <row r="40" spans="1:8" ht="36" customHeight="1" x14ac:dyDescent="0.2">
      <c r="A40" s="35" t="s">
        <v>49</v>
      </c>
      <c r="B40" s="35"/>
      <c r="C40" s="35"/>
      <c r="D40" s="35"/>
      <c r="E40" s="35"/>
      <c r="F40" s="35"/>
      <c r="G40" s="35"/>
      <c r="H40" s="35"/>
    </row>
    <row r="41" spans="1:8" ht="36" customHeight="1" x14ac:dyDescent="0.2">
      <c r="A41" s="35" t="s">
        <v>50</v>
      </c>
      <c r="B41" s="35"/>
      <c r="C41" s="35"/>
      <c r="D41" s="35"/>
      <c r="E41" s="35"/>
      <c r="F41" s="35"/>
      <c r="G41" s="35"/>
      <c r="H41" s="35"/>
    </row>
    <row r="42" spans="1:8" ht="36" customHeight="1" x14ac:dyDescent="0.2">
      <c r="A42" s="35" t="s">
        <v>51</v>
      </c>
      <c r="B42" s="35"/>
      <c r="C42" s="35"/>
      <c r="D42" s="35"/>
      <c r="E42" s="35"/>
      <c r="F42" s="35"/>
      <c r="G42" s="35"/>
      <c r="H42" s="35"/>
    </row>
    <row r="43" spans="1:8" ht="36" customHeight="1" x14ac:dyDescent="0.2">
      <c r="A43" s="35" t="s">
        <v>52</v>
      </c>
      <c r="B43" s="35"/>
      <c r="C43" s="35"/>
      <c r="D43" s="35"/>
      <c r="E43" s="35"/>
      <c r="F43" s="35"/>
      <c r="G43" s="35"/>
      <c r="H43" s="35"/>
    </row>
    <row r="44" spans="1:8" ht="36" customHeight="1" x14ac:dyDescent="0.2">
      <c r="A44" s="35" t="s">
        <v>53</v>
      </c>
      <c r="B44" s="35"/>
      <c r="C44" s="35"/>
      <c r="D44" s="35"/>
      <c r="E44" s="35"/>
      <c r="F44" s="35"/>
      <c r="G44" s="35"/>
      <c r="H44" s="35"/>
    </row>
  </sheetData>
  <mergeCells count="40">
    <mergeCell ref="A1:H1"/>
    <mergeCell ref="A2:H2"/>
    <mergeCell ref="B4:H4"/>
    <mergeCell ref="B5:H5"/>
    <mergeCell ref="B6:H6"/>
    <mergeCell ref="B7:H7"/>
    <mergeCell ref="B8:H8"/>
    <mergeCell ref="B9:H9"/>
    <mergeCell ref="B10:H10"/>
    <mergeCell ref="B11:H11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30:H30"/>
    <mergeCell ref="B31:H31"/>
    <mergeCell ref="B32:H32"/>
    <mergeCell ref="B33:H33"/>
    <mergeCell ref="B34:H34"/>
    <mergeCell ref="B35:H35"/>
    <mergeCell ref="B36:H36"/>
    <mergeCell ref="A38:H38"/>
    <mergeCell ref="A39:H39"/>
    <mergeCell ref="A40:H40"/>
    <mergeCell ref="A41:H41"/>
    <mergeCell ref="A42:H42"/>
    <mergeCell ref="A43:H43"/>
    <mergeCell ref="A44:H44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6"/>
  <sheetViews>
    <sheetView topLeftCell="A63" zoomScaleNormal="100" workbookViewId="0">
      <selection sqref="A1:G1"/>
    </sheetView>
  </sheetViews>
  <sheetFormatPr baseColWidth="10" defaultColWidth="8.6640625" defaultRowHeight="15" x14ac:dyDescent="0.2"/>
  <cols>
    <col min="1" max="1" width="8" customWidth="1"/>
    <col min="2" max="2" width="70" customWidth="1"/>
    <col min="3" max="4" width="10" customWidth="1"/>
    <col min="5" max="5" width="12" customWidth="1"/>
    <col min="6" max="6" width="8" customWidth="1"/>
    <col min="7" max="7" width="50" customWidth="1"/>
  </cols>
  <sheetData>
    <row r="1" spans="1:7" ht="25.5" customHeight="1" x14ac:dyDescent="0.2">
      <c r="A1" s="32" t="s">
        <v>54</v>
      </c>
      <c r="B1" s="32"/>
      <c r="C1" s="32"/>
      <c r="D1" s="32"/>
      <c r="E1" s="32"/>
      <c r="F1" s="32"/>
      <c r="G1" s="32"/>
    </row>
    <row r="3" spans="1:7" ht="31.5" customHeight="1" x14ac:dyDescent="0.2">
      <c r="A3" s="3" t="s">
        <v>55</v>
      </c>
      <c r="B3" s="3" t="s">
        <v>56</v>
      </c>
      <c r="C3" s="3" t="s">
        <v>57</v>
      </c>
      <c r="D3" s="3" t="s">
        <v>58</v>
      </c>
      <c r="E3" s="3" t="s">
        <v>59</v>
      </c>
      <c r="F3" s="3" t="s">
        <v>60</v>
      </c>
      <c r="G3" s="3" t="s">
        <v>61</v>
      </c>
    </row>
    <row r="4" spans="1:7" ht="30" customHeight="1" x14ac:dyDescent="0.2">
      <c r="A4" s="2" t="s">
        <v>62</v>
      </c>
      <c r="B4" s="1" t="s">
        <v>63</v>
      </c>
      <c r="C4" s="2">
        <v>0</v>
      </c>
      <c r="D4" s="2">
        <v>1</v>
      </c>
      <c r="E4" s="2">
        <f t="shared" ref="E4:E35" si="0">D4-C4</f>
        <v>1</v>
      </c>
      <c r="F4" s="2" t="s">
        <v>64</v>
      </c>
      <c r="G4" s="1" t="s">
        <v>65</v>
      </c>
    </row>
    <row r="5" spans="1:7" ht="29" customHeight="1" x14ac:dyDescent="0.2">
      <c r="A5" s="4" t="s">
        <v>66</v>
      </c>
      <c r="B5" s="5" t="s">
        <v>67</v>
      </c>
      <c r="C5" s="4">
        <v>0</v>
      </c>
      <c r="D5" s="4">
        <v>1</v>
      </c>
      <c r="E5" s="4">
        <f t="shared" si="0"/>
        <v>1</v>
      </c>
      <c r="F5" s="4" t="s">
        <v>64</v>
      </c>
      <c r="G5" s="5" t="s">
        <v>68</v>
      </c>
    </row>
    <row r="6" spans="1:7" ht="21.75" customHeight="1" x14ac:dyDescent="0.2">
      <c r="A6" s="4" t="s">
        <v>69</v>
      </c>
      <c r="B6" s="5" t="s">
        <v>70</v>
      </c>
      <c r="C6" s="4">
        <v>0</v>
      </c>
      <c r="D6" s="4">
        <v>1</v>
      </c>
      <c r="E6" s="4">
        <f t="shared" si="0"/>
        <v>1</v>
      </c>
      <c r="F6" s="4" t="s">
        <v>64</v>
      </c>
      <c r="G6" s="5" t="s">
        <v>64</v>
      </c>
    </row>
    <row r="7" spans="1:7" ht="21.75" customHeight="1" x14ac:dyDescent="0.2">
      <c r="A7" s="4" t="s">
        <v>71</v>
      </c>
      <c r="B7" s="5" t="s">
        <v>72</v>
      </c>
      <c r="C7" s="4">
        <v>0</v>
      </c>
      <c r="D7" s="4">
        <v>1</v>
      </c>
      <c r="E7" s="4">
        <f t="shared" si="0"/>
        <v>1</v>
      </c>
      <c r="F7" s="4" t="s">
        <v>64</v>
      </c>
      <c r="G7" s="5" t="s">
        <v>73</v>
      </c>
    </row>
    <row r="8" spans="1:7" ht="30" customHeight="1" x14ac:dyDescent="0.2">
      <c r="A8" s="2" t="s">
        <v>74</v>
      </c>
      <c r="B8" s="1" t="s">
        <v>75</v>
      </c>
      <c r="C8" s="2">
        <v>0.5</v>
      </c>
      <c r="D8" s="2">
        <v>3</v>
      </c>
      <c r="E8" s="2">
        <f t="shared" si="0"/>
        <v>2.5</v>
      </c>
      <c r="F8" s="2" t="s">
        <v>76</v>
      </c>
      <c r="G8" s="1" t="s">
        <v>64</v>
      </c>
    </row>
    <row r="9" spans="1:7" ht="21.75" customHeight="1" x14ac:dyDescent="0.2">
      <c r="A9" s="4" t="s">
        <v>77</v>
      </c>
      <c r="B9" s="5" t="s">
        <v>78</v>
      </c>
      <c r="C9" s="4">
        <v>0.5</v>
      </c>
      <c r="D9" s="4">
        <v>1.5</v>
      </c>
      <c r="E9" s="4">
        <f t="shared" si="0"/>
        <v>1</v>
      </c>
      <c r="F9" s="4" t="s">
        <v>79</v>
      </c>
      <c r="G9" s="5" t="s">
        <v>80</v>
      </c>
    </row>
    <row r="10" spans="1:7" ht="21.75" customHeight="1" x14ac:dyDescent="0.2">
      <c r="A10" s="4" t="s">
        <v>81</v>
      </c>
      <c r="B10" s="5" t="s">
        <v>82</v>
      </c>
      <c r="C10" s="4">
        <v>1</v>
      </c>
      <c r="D10" s="4">
        <v>2.5</v>
      </c>
      <c r="E10" s="4">
        <f t="shared" si="0"/>
        <v>1.5</v>
      </c>
      <c r="F10" s="4" t="s">
        <v>79</v>
      </c>
      <c r="G10" s="5" t="s">
        <v>83</v>
      </c>
    </row>
    <row r="11" spans="1:7" ht="21.75" customHeight="1" x14ac:dyDescent="0.2">
      <c r="A11" s="4" t="s">
        <v>84</v>
      </c>
      <c r="B11" s="5" t="s">
        <v>85</v>
      </c>
      <c r="C11" s="4">
        <v>1.5</v>
      </c>
      <c r="D11" s="4">
        <v>2.5</v>
      </c>
      <c r="E11" s="4">
        <f t="shared" si="0"/>
        <v>1</v>
      </c>
      <c r="F11" s="4" t="s">
        <v>79</v>
      </c>
      <c r="G11" s="5" t="s">
        <v>64</v>
      </c>
    </row>
    <row r="12" spans="1:7" ht="21.75" customHeight="1" x14ac:dyDescent="0.2">
      <c r="A12" s="4" t="s">
        <v>86</v>
      </c>
      <c r="B12" s="5" t="s">
        <v>87</v>
      </c>
      <c r="C12" s="4">
        <v>1.5</v>
      </c>
      <c r="D12" s="4">
        <v>3</v>
      </c>
      <c r="E12" s="4">
        <f t="shared" si="0"/>
        <v>1.5</v>
      </c>
      <c r="F12" s="4" t="s">
        <v>79</v>
      </c>
      <c r="G12" s="5" t="s">
        <v>88</v>
      </c>
    </row>
    <row r="13" spans="1:7" ht="30" customHeight="1" x14ac:dyDescent="0.2">
      <c r="A13" s="2" t="s">
        <v>89</v>
      </c>
      <c r="B13" s="1" t="s">
        <v>90</v>
      </c>
      <c r="C13" s="2">
        <v>2</v>
      </c>
      <c r="D13" s="2">
        <v>4</v>
      </c>
      <c r="E13" s="2">
        <f t="shared" si="0"/>
        <v>2</v>
      </c>
      <c r="F13" s="2" t="s">
        <v>76</v>
      </c>
      <c r="G13" s="1" t="s">
        <v>91</v>
      </c>
    </row>
    <row r="14" spans="1:7" ht="21.75" customHeight="1" x14ac:dyDescent="0.2">
      <c r="A14" s="4" t="s">
        <v>92</v>
      </c>
      <c r="B14" s="5" t="s">
        <v>93</v>
      </c>
      <c r="C14" s="4">
        <v>2</v>
      </c>
      <c r="D14" s="4">
        <v>3</v>
      </c>
      <c r="E14" s="4">
        <f t="shared" si="0"/>
        <v>1</v>
      </c>
      <c r="F14" s="4" t="s">
        <v>79</v>
      </c>
      <c r="G14" s="5" t="s">
        <v>94</v>
      </c>
    </row>
    <row r="15" spans="1:7" ht="21.75" customHeight="1" x14ac:dyDescent="0.2">
      <c r="A15" s="4" t="s">
        <v>95</v>
      </c>
      <c r="B15" s="5" t="s">
        <v>96</v>
      </c>
      <c r="C15" s="4">
        <v>2.5</v>
      </c>
      <c r="D15" s="4">
        <v>3.5</v>
      </c>
      <c r="E15" s="4">
        <f t="shared" si="0"/>
        <v>1</v>
      </c>
      <c r="F15" s="4" t="s">
        <v>79</v>
      </c>
      <c r="G15" s="5" t="s">
        <v>97</v>
      </c>
    </row>
    <row r="16" spans="1:7" ht="21.75" customHeight="1" x14ac:dyDescent="0.2">
      <c r="A16" s="4" t="s">
        <v>98</v>
      </c>
      <c r="B16" s="5" t="s">
        <v>99</v>
      </c>
      <c r="C16" s="4">
        <v>3</v>
      </c>
      <c r="D16" s="4">
        <v>4</v>
      </c>
      <c r="E16" s="4">
        <f t="shared" si="0"/>
        <v>1</v>
      </c>
      <c r="F16" s="4" t="s">
        <v>79</v>
      </c>
      <c r="G16" s="5" t="s">
        <v>100</v>
      </c>
    </row>
    <row r="17" spans="1:7" ht="21.75" customHeight="1" x14ac:dyDescent="0.2">
      <c r="A17" s="4" t="s">
        <v>101</v>
      </c>
      <c r="B17" s="5" t="s">
        <v>102</v>
      </c>
      <c r="C17" s="4">
        <v>3</v>
      </c>
      <c r="D17" s="4">
        <v>4</v>
      </c>
      <c r="E17" s="4">
        <f t="shared" si="0"/>
        <v>1</v>
      </c>
      <c r="F17" s="4" t="s">
        <v>79</v>
      </c>
      <c r="G17" s="5" t="s">
        <v>103</v>
      </c>
    </row>
    <row r="18" spans="1:7" ht="30" customHeight="1" x14ac:dyDescent="0.2">
      <c r="A18" s="2" t="s">
        <v>104</v>
      </c>
      <c r="B18" s="1" t="s">
        <v>105</v>
      </c>
      <c r="C18" s="2">
        <v>3</v>
      </c>
      <c r="D18" s="2">
        <v>7</v>
      </c>
      <c r="E18" s="2">
        <f t="shared" si="0"/>
        <v>4</v>
      </c>
      <c r="F18" s="2" t="s">
        <v>76</v>
      </c>
      <c r="G18" s="1" t="s">
        <v>106</v>
      </c>
    </row>
    <row r="19" spans="1:7" ht="21.75" customHeight="1" x14ac:dyDescent="0.2">
      <c r="A19" s="4" t="s">
        <v>107</v>
      </c>
      <c r="B19" s="5" t="s">
        <v>108</v>
      </c>
      <c r="C19" s="4">
        <v>3</v>
      </c>
      <c r="D19" s="4">
        <v>4.5</v>
      </c>
      <c r="E19" s="4">
        <f t="shared" si="0"/>
        <v>1.5</v>
      </c>
      <c r="F19" s="4" t="s">
        <v>79</v>
      </c>
      <c r="G19" s="5" t="s">
        <v>109</v>
      </c>
    </row>
    <row r="20" spans="1:7" ht="21.75" customHeight="1" x14ac:dyDescent="0.2">
      <c r="A20" s="4" t="s">
        <v>110</v>
      </c>
      <c r="B20" s="5" t="s">
        <v>111</v>
      </c>
      <c r="C20" s="4">
        <v>3.5</v>
      </c>
      <c r="D20" s="4">
        <v>4.5</v>
      </c>
      <c r="E20" s="4">
        <f t="shared" si="0"/>
        <v>1</v>
      </c>
      <c r="F20" s="4" t="s">
        <v>79</v>
      </c>
      <c r="G20" s="5" t="s">
        <v>64</v>
      </c>
    </row>
    <row r="21" spans="1:7" ht="21.75" customHeight="1" x14ac:dyDescent="0.2">
      <c r="A21" s="4" t="s">
        <v>112</v>
      </c>
      <c r="B21" s="5" t="s">
        <v>113</v>
      </c>
      <c r="C21" s="4">
        <v>4</v>
      </c>
      <c r="D21" s="4">
        <v>6</v>
      </c>
      <c r="E21" s="4">
        <f t="shared" si="0"/>
        <v>2</v>
      </c>
      <c r="F21" s="4" t="s">
        <v>79</v>
      </c>
      <c r="G21" s="5" t="s">
        <v>114</v>
      </c>
    </row>
    <row r="22" spans="1:7" ht="21.75" customHeight="1" x14ac:dyDescent="0.2">
      <c r="A22" s="4" t="s">
        <v>115</v>
      </c>
      <c r="B22" s="5" t="s">
        <v>116</v>
      </c>
      <c r="C22" s="4">
        <v>5</v>
      </c>
      <c r="D22" s="4">
        <v>6.5</v>
      </c>
      <c r="E22" s="4">
        <f t="shared" si="0"/>
        <v>1.5</v>
      </c>
      <c r="F22" s="4" t="s">
        <v>79</v>
      </c>
      <c r="G22" s="5" t="s">
        <v>117</v>
      </c>
    </row>
    <row r="23" spans="1:7" ht="21.75" customHeight="1" x14ac:dyDescent="0.2">
      <c r="A23" s="4" t="s">
        <v>118</v>
      </c>
      <c r="B23" s="5" t="s">
        <v>119</v>
      </c>
      <c r="C23" s="4">
        <v>5.5</v>
      </c>
      <c r="D23" s="4">
        <v>7</v>
      </c>
      <c r="E23" s="4">
        <f t="shared" si="0"/>
        <v>1.5</v>
      </c>
      <c r="F23" s="4" t="s">
        <v>79</v>
      </c>
      <c r="G23" s="5" t="s">
        <v>120</v>
      </c>
    </row>
    <row r="24" spans="1:7" ht="30" customHeight="1" x14ac:dyDescent="0.2">
      <c r="A24" s="2" t="s">
        <v>121</v>
      </c>
      <c r="B24" s="1" t="s">
        <v>122</v>
      </c>
      <c r="C24" s="2">
        <v>6</v>
      </c>
      <c r="D24" s="2">
        <v>12</v>
      </c>
      <c r="E24" s="2">
        <f t="shared" si="0"/>
        <v>6</v>
      </c>
      <c r="F24" s="2" t="s">
        <v>76</v>
      </c>
      <c r="G24" s="1" t="s">
        <v>64</v>
      </c>
    </row>
    <row r="25" spans="1:7" ht="21.75" customHeight="1" x14ac:dyDescent="0.2">
      <c r="A25" s="4" t="s">
        <v>123</v>
      </c>
      <c r="B25" s="5" t="s">
        <v>124</v>
      </c>
      <c r="C25" s="4">
        <v>6</v>
      </c>
      <c r="D25" s="4">
        <v>9</v>
      </c>
      <c r="E25" s="4">
        <f t="shared" si="0"/>
        <v>3</v>
      </c>
      <c r="F25" s="4" t="s">
        <v>79</v>
      </c>
      <c r="G25" s="5" t="s">
        <v>125</v>
      </c>
    </row>
    <row r="26" spans="1:7" ht="21.75" customHeight="1" x14ac:dyDescent="0.2">
      <c r="A26" s="4" t="s">
        <v>126</v>
      </c>
      <c r="B26" s="5" t="s">
        <v>127</v>
      </c>
      <c r="C26" s="4">
        <v>7</v>
      </c>
      <c r="D26" s="4">
        <v>9.5</v>
      </c>
      <c r="E26" s="4">
        <f t="shared" si="0"/>
        <v>2.5</v>
      </c>
      <c r="F26" s="4" t="s">
        <v>79</v>
      </c>
      <c r="G26" s="5" t="s">
        <v>128</v>
      </c>
    </row>
    <row r="27" spans="1:7" ht="21.75" customHeight="1" x14ac:dyDescent="0.2">
      <c r="A27" s="4" t="s">
        <v>129</v>
      </c>
      <c r="B27" s="5" t="s">
        <v>130</v>
      </c>
      <c r="C27" s="4">
        <v>8</v>
      </c>
      <c r="D27" s="4">
        <v>10.5</v>
      </c>
      <c r="E27" s="4">
        <f t="shared" si="0"/>
        <v>2.5</v>
      </c>
      <c r="F27" s="4" t="s">
        <v>79</v>
      </c>
      <c r="G27" s="5" t="s">
        <v>64</v>
      </c>
    </row>
    <row r="28" spans="1:7" ht="21.75" customHeight="1" x14ac:dyDescent="0.2">
      <c r="A28" s="4" t="s">
        <v>131</v>
      </c>
      <c r="B28" s="5" t="s">
        <v>132</v>
      </c>
      <c r="C28" s="4">
        <v>9</v>
      </c>
      <c r="D28" s="4">
        <v>10.5</v>
      </c>
      <c r="E28" s="4">
        <f t="shared" si="0"/>
        <v>1.5</v>
      </c>
      <c r="F28" s="4" t="s">
        <v>79</v>
      </c>
      <c r="G28" s="5" t="s">
        <v>64</v>
      </c>
    </row>
    <row r="29" spans="1:7" ht="21.75" customHeight="1" x14ac:dyDescent="0.2">
      <c r="A29" s="4" t="s">
        <v>133</v>
      </c>
      <c r="B29" s="5" t="s">
        <v>134</v>
      </c>
      <c r="C29" s="4">
        <v>9.5</v>
      </c>
      <c r="D29" s="4">
        <v>11</v>
      </c>
      <c r="E29" s="4">
        <f t="shared" si="0"/>
        <v>1.5</v>
      </c>
      <c r="F29" s="4" t="s">
        <v>79</v>
      </c>
      <c r="G29" s="5" t="s">
        <v>135</v>
      </c>
    </row>
    <row r="30" spans="1:7" ht="21.75" customHeight="1" x14ac:dyDescent="0.2">
      <c r="A30" s="4" t="s">
        <v>136</v>
      </c>
      <c r="B30" s="5" t="s">
        <v>137</v>
      </c>
      <c r="C30" s="4">
        <v>10</v>
      </c>
      <c r="D30" s="4">
        <v>12</v>
      </c>
      <c r="E30" s="4">
        <f t="shared" si="0"/>
        <v>2</v>
      </c>
      <c r="F30" s="4" t="s">
        <v>79</v>
      </c>
      <c r="G30" s="5" t="s">
        <v>138</v>
      </c>
    </row>
    <row r="31" spans="1:7" ht="30" customHeight="1" x14ac:dyDescent="0.2">
      <c r="A31" s="2" t="s">
        <v>139</v>
      </c>
      <c r="B31" s="1" t="s">
        <v>140</v>
      </c>
      <c r="C31" s="2">
        <v>11</v>
      </c>
      <c r="D31" s="2">
        <v>17</v>
      </c>
      <c r="E31" s="2">
        <f t="shared" si="0"/>
        <v>6</v>
      </c>
      <c r="F31" s="2" t="s">
        <v>76</v>
      </c>
      <c r="G31" s="1" t="s">
        <v>141</v>
      </c>
    </row>
    <row r="32" spans="1:7" ht="27" customHeight="1" x14ac:dyDescent="0.2">
      <c r="A32" s="4" t="s">
        <v>142</v>
      </c>
      <c r="B32" s="5" t="s">
        <v>143</v>
      </c>
      <c r="C32" s="4">
        <v>11</v>
      </c>
      <c r="D32" s="4">
        <v>13</v>
      </c>
      <c r="E32" s="4">
        <f t="shared" si="0"/>
        <v>2</v>
      </c>
      <c r="F32" s="4" t="s">
        <v>79</v>
      </c>
      <c r="G32" s="5" t="s">
        <v>144</v>
      </c>
    </row>
    <row r="33" spans="1:7" ht="21.75" customHeight="1" x14ac:dyDescent="0.2">
      <c r="A33" s="4" t="s">
        <v>145</v>
      </c>
      <c r="B33" s="5" t="s">
        <v>146</v>
      </c>
      <c r="C33" s="4">
        <v>11.5</v>
      </c>
      <c r="D33" s="4">
        <v>13</v>
      </c>
      <c r="E33" s="4">
        <f t="shared" si="0"/>
        <v>1.5</v>
      </c>
      <c r="F33" s="4" t="s">
        <v>79</v>
      </c>
      <c r="G33" s="5" t="s">
        <v>147</v>
      </c>
    </row>
    <row r="34" spans="1:7" ht="21.75" customHeight="1" x14ac:dyDescent="0.2">
      <c r="A34" s="4" t="s">
        <v>148</v>
      </c>
      <c r="B34" s="5" t="s">
        <v>149</v>
      </c>
      <c r="C34" s="4">
        <v>12</v>
      </c>
      <c r="D34" s="4">
        <v>15</v>
      </c>
      <c r="E34" s="4">
        <f t="shared" si="0"/>
        <v>3</v>
      </c>
      <c r="F34" s="4" t="s">
        <v>79</v>
      </c>
      <c r="G34" s="5" t="s">
        <v>150</v>
      </c>
    </row>
    <row r="35" spans="1:7" ht="21.75" customHeight="1" x14ac:dyDescent="0.2">
      <c r="A35" s="4" t="s">
        <v>151</v>
      </c>
      <c r="B35" s="5" t="s">
        <v>152</v>
      </c>
      <c r="C35" s="4">
        <v>14</v>
      </c>
      <c r="D35" s="4">
        <v>16</v>
      </c>
      <c r="E35" s="4">
        <f t="shared" si="0"/>
        <v>2</v>
      </c>
      <c r="F35" s="4" t="s">
        <v>79</v>
      </c>
      <c r="G35" s="5" t="s">
        <v>153</v>
      </c>
    </row>
    <row r="36" spans="1:7" ht="21.75" customHeight="1" x14ac:dyDescent="0.2">
      <c r="A36" s="4" t="s">
        <v>154</v>
      </c>
      <c r="B36" s="5" t="s">
        <v>155</v>
      </c>
      <c r="C36" s="4">
        <v>15</v>
      </c>
      <c r="D36" s="4">
        <v>17</v>
      </c>
      <c r="E36" s="4">
        <f t="shared" ref="E36:E67" si="1">D36-C36</f>
        <v>2</v>
      </c>
      <c r="F36" s="4" t="s">
        <v>79</v>
      </c>
      <c r="G36" s="5" t="s">
        <v>156</v>
      </c>
    </row>
    <row r="37" spans="1:7" ht="30" customHeight="1" x14ac:dyDescent="0.2">
      <c r="A37" s="2" t="s">
        <v>157</v>
      </c>
      <c r="B37" s="1" t="s">
        <v>158</v>
      </c>
      <c r="C37" s="2">
        <v>9</v>
      </c>
      <c r="D37" s="2">
        <v>19</v>
      </c>
      <c r="E37" s="2">
        <f t="shared" si="1"/>
        <v>10</v>
      </c>
      <c r="F37" s="2" t="s">
        <v>64</v>
      </c>
      <c r="G37" s="1" t="s">
        <v>64</v>
      </c>
    </row>
    <row r="38" spans="1:7" ht="21.75" customHeight="1" x14ac:dyDescent="0.2">
      <c r="A38" s="4" t="s">
        <v>159</v>
      </c>
      <c r="B38" s="5" t="s">
        <v>160</v>
      </c>
      <c r="C38" s="4">
        <v>9</v>
      </c>
      <c r="D38" s="4">
        <v>13</v>
      </c>
      <c r="E38" s="4">
        <f t="shared" si="1"/>
        <v>4</v>
      </c>
      <c r="F38" s="4" t="s">
        <v>64</v>
      </c>
      <c r="G38" s="5" t="s">
        <v>161</v>
      </c>
    </row>
    <row r="39" spans="1:7" ht="21.75" customHeight="1" x14ac:dyDescent="0.2">
      <c r="A39" s="4" t="s">
        <v>162</v>
      </c>
      <c r="B39" s="5" t="s">
        <v>163</v>
      </c>
      <c r="C39" s="4">
        <v>12</v>
      </c>
      <c r="D39" s="4">
        <v>15</v>
      </c>
      <c r="E39" s="4">
        <f t="shared" si="1"/>
        <v>3</v>
      </c>
      <c r="F39" s="4" t="s">
        <v>64</v>
      </c>
      <c r="G39" s="5" t="s">
        <v>164</v>
      </c>
    </row>
    <row r="40" spans="1:7" ht="21.75" customHeight="1" x14ac:dyDescent="0.2">
      <c r="A40" s="4" t="s">
        <v>165</v>
      </c>
      <c r="B40" s="5" t="s">
        <v>166</v>
      </c>
      <c r="C40" s="4">
        <v>14</v>
      </c>
      <c r="D40" s="4">
        <v>18</v>
      </c>
      <c r="E40" s="4">
        <f t="shared" si="1"/>
        <v>4</v>
      </c>
      <c r="F40" s="4" t="s">
        <v>64</v>
      </c>
      <c r="G40" s="5" t="s">
        <v>167</v>
      </c>
    </row>
    <row r="41" spans="1:7" ht="21.75" customHeight="1" x14ac:dyDescent="0.2">
      <c r="A41" s="4" t="s">
        <v>168</v>
      </c>
      <c r="B41" s="5" t="s">
        <v>169</v>
      </c>
      <c r="C41" s="4">
        <v>14</v>
      </c>
      <c r="D41" s="4">
        <v>16</v>
      </c>
      <c r="E41" s="4">
        <f t="shared" si="1"/>
        <v>2</v>
      </c>
      <c r="F41" s="4" t="s">
        <v>64</v>
      </c>
      <c r="G41" s="5" t="s">
        <v>170</v>
      </c>
    </row>
    <row r="42" spans="1:7" ht="21.75" customHeight="1" x14ac:dyDescent="0.2">
      <c r="A42" s="4" t="s">
        <v>171</v>
      </c>
      <c r="B42" s="5" t="s">
        <v>172</v>
      </c>
      <c r="C42" s="4">
        <v>15</v>
      </c>
      <c r="D42" s="4">
        <v>18</v>
      </c>
      <c r="E42" s="4">
        <f t="shared" si="1"/>
        <v>3</v>
      </c>
      <c r="F42" s="4" t="s">
        <v>64</v>
      </c>
      <c r="G42" s="5" t="s">
        <v>173</v>
      </c>
    </row>
    <row r="43" spans="1:7" ht="21.75" customHeight="1" x14ac:dyDescent="0.2">
      <c r="A43" s="4" t="s">
        <v>174</v>
      </c>
      <c r="B43" s="5" t="s">
        <v>175</v>
      </c>
      <c r="C43" s="4">
        <v>15</v>
      </c>
      <c r="D43" s="4">
        <v>18.5</v>
      </c>
      <c r="E43" s="4">
        <f t="shared" si="1"/>
        <v>3.5</v>
      </c>
      <c r="F43" s="4" t="s">
        <v>64</v>
      </c>
      <c r="G43" s="5" t="s">
        <v>176</v>
      </c>
    </row>
    <row r="44" spans="1:7" ht="21.75" customHeight="1" x14ac:dyDescent="0.2">
      <c r="A44" s="4" t="s">
        <v>177</v>
      </c>
      <c r="B44" s="5" t="s">
        <v>178</v>
      </c>
      <c r="C44" s="4">
        <v>16</v>
      </c>
      <c r="D44" s="4">
        <v>18.5</v>
      </c>
      <c r="E44" s="4">
        <f t="shared" si="1"/>
        <v>2.5</v>
      </c>
      <c r="F44" s="4" t="s">
        <v>64</v>
      </c>
      <c r="G44" s="5" t="s">
        <v>179</v>
      </c>
    </row>
    <row r="45" spans="1:7" ht="21.75" customHeight="1" x14ac:dyDescent="0.2">
      <c r="A45" s="4" t="s">
        <v>180</v>
      </c>
      <c r="B45" s="5" t="s">
        <v>181</v>
      </c>
      <c r="C45" s="4">
        <v>18</v>
      </c>
      <c r="D45" s="4">
        <v>19</v>
      </c>
      <c r="E45" s="4">
        <f t="shared" si="1"/>
        <v>1</v>
      </c>
      <c r="F45" s="4" t="s">
        <v>64</v>
      </c>
      <c r="G45" s="5" t="s">
        <v>182</v>
      </c>
    </row>
    <row r="46" spans="1:7" ht="30" customHeight="1" x14ac:dyDescent="0.2">
      <c r="A46" s="2" t="s">
        <v>183</v>
      </c>
      <c r="B46" s="1" t="s">
        <v>184</v>
      </c>
      <c r="C46" s="2">
        <v>7</v>
      </c>
      <c r="D46" s="2">
        <v>17</v>
      </c>
      <c r="E46" s="2">
        <f t="shared" si="1"/>
        <v>10</v>
      </c>
      <c r="F46" s="2" t="s">
        <v>64</v>
      </c>
      <c r="G46" s="1" t="s">
        <v>64</v>
      </c>
    </row>
    <row r="47" spans="1:7" ht="21.75" customHeight="1" x14ac:dyDescent="0.2">
      <c r="A47" s="4" t="s">
        <v>185</v>
      </c>
      <c r="B47" s="5" t="s">
        <v>186</v>
      </c>
      <c r="C47" s="4">
        <v>7</v>
      </c>
      <c r="D47" s="4">
        <v>9</v>
      </c>
      <c r="E47" s="4">
        <f t="shared" si="1"/>
        <v>2</v>
      </c>
      <c r="F47" s="4" t="s">
        <v>64</v>
      </c>
      <c r="G47" s="5" t="s">
        <v>187</v>
      </c>
    </row>
    <row r="48" spans="1:7" ht="21.75" customHeight="1" x14ac:dyDescent="0.2">
      <c r="A48" s="4" t="s">
        <v>188</v>
      </c>
      <c r="B48" s="5" t="s">
        <v>189</v>
      </c>
      <c r="C48" s="4">
        <v>11</v>
      </c>
      <c r="D48" s="4">
        <v>14</v>
      </c>
      <c r="E48" s="4">
        <f t="shared" si="1"/>
        <v>3</v>
      </c>
      <c r="F48" s="4" t="s">
        <v>64</v>
      </c>
      <c r="G48" s="5" t="s">
        <v>190</v>
      </c>
    </row>
    <row r="49" spans="1:7" ht="21.75" customHeight="1" x14ac:dyDescent="0.2">
      <c r="A49" s="4" t="s">
        <v>191</v>
      </c>
      <c r="B49" s="5" t="s">
        <v>192</v>
      </c>
      <c r="C49" s="4">
        <v>11.5</v>
      </c>
      <c r="D49" s="4">
        <v>13</v>
      </c>
      <c r="E49" s="4">
        <f t="shared" si="1"/>
        <v>1.5</v>
      </c>
      <c r="F49" s="4" t="s">
        <v>64</v>
      </c>
      <c r="G49" s="5" t="s">
        <v>64</v>
      </c>
    </row>
    <row r="50" spans="1:7" ht="21.75" customHeight="1" x14ac:dyDescent="0.2">
      <c r="A50" s="4" t="s">
        <v>193</v>
      </c>
      <c r="B50" s="5" t="s">
        <v>194</v>
      </c>
      <c r="C50" s="4">
        <v>14</v>
      </c>
      <c r="D50" s="4">
        <v>16</v>
      </c>
      <c r="E50" s="4">
        <f t="shared" si="1"/>
        <v>2</v>
      </c>
      <c r="F50" s="4" t="s">
        <v>64</v>
      </c>
      <c r="G50" s="5" t="s">
        <v>195</v>
      </c>
    </row>
    <row r="51" spans="1:7" ht="21.75" customHeight="1" x14ac:dyDescent="0.2">
      <c r="A51" s="4" t="s">
        <v>196</v>
      </c>
      <c r="B51" s="5" t="s">
        <v>197</v>
      </c>
      <c r="C51" s="4">
        <v>16</v>
      </c>
      <c r="D51" s="4">
        <v>17</v>
      </c>
      <c r="E51" s="4">
        <f t="shared" si="1"/>
        <v>1</v>
      </c>
      <c r="F51" s="4" t="s">
        <v>64</v>
      </c>
      <c r="G51" s="5" t="s">
        <v>198</v>
      </c>
    </row>
    <row r="52" spans="1:7" ht="30" customHeight="1" x14ac:dyDescent="0.2">
      <c r="A52" s="2" t="s">
        <v>199</v>
      </c>
      <c r="B52" s="1" t="s">
        <v>200</v>
      </c>
      <c r="C52" s="2">
        <v>10</v>
      </c>
      <c r="D52" s="2">
        <v>19</v>
      </c>
      <c r="E52" s="2">
        <f t="shared" si="1"/>
        <v>9</v>
      </c>
      <c r="F52" s="2" t="s">
        <v>76</v>
      </c>
      <c r="G52" s="1" t="s">
        <v>201</v>
      </c>
    </row>
    <row r="53" spans="1:7" ht="21.75" customHeight="1" x14ac:dyDescent="0.2">
      <c r="A53" s="4" t="s">
        <v>202</v>
      </c>
      <c r="B53" s="5" t="s">
        <v>203</v>
      </c>
      <c r="C53" s="4">
        <v>10</v>
      </c>
      <c r="D53" s="4">
        <v>13</v>
      </c>
      <c r="E53" s="4">
        <f t="shared" si="1"/>
        <v>3</v>
      </c>
      <c r="F53" s="4" t="s">
        <v>64</v>
      </c>
      <c r="G53" s="5" t="s">
        <v>204</v>
      </c>
    </row>
    <row r="54" spans="1:7" ht="21.75" customHeight="1" x14ac:dyDescent="0.2">
      <c r="A54" s="4" t="s">
        <v>205</v>
      </c>
      <c r="B54" s="5" t="s">
        <v>206</v>
      </c>
      <c r="C54" s="4">
        <v>12</v>
      </c>
      <c r="D54" s="4">
        <v>14.5</v>
      </c>
      <c r="E54" s="4">
        <f t="shared" si="1"/>
        <v>2.5</v>
      </c>
      <c r="F54" s="4" t="s">
        <v>79</v>
      </c>
      <c r="G54" s="5" t="s">
        <v>207</v>
      </c>
    </row>
    <row r="55" spans="1:7" ht="21.75" customHeight="1" x14ac:dyDescent="0.2">
      <c r="A55" s="4" t="s">
        <v>208</v>
      </c>
      <c r="B55" s="5" t="s">
        <v>209</v>
      </c>
      <c r="C55" s="4">
        <v>14</v>
      </c>
      <c r="D55" s="4">
        <v>14.5</v>
      </c>
      <c r="E55" s="4">
        <f t="shared" si="1"/>
        <v>0.5</v>
      </c>
      <c r="F55" s="4" t="s">
        <v>79</v>
      </c>
      <c r="G55" s="5" t="s">
        <v>210</v>
      </c>
    </row>
    <row r="56" spans="1:7" ht="21.75" customHeight="1" x14ac:dyDescent="0.2">
      <c r="A56" s="4" t="s">
        <v>211</v>
      </c>
      <c r="B56" s="5" t="s">
        <v>212</v>
      </c>
      <c r="C56" s="4">
        <v>14</v>
      </c>
      <c r="D56" s="4">
        <v>16</v>
      </c>
      <c r="E56" s="4">
        <f t="shared" si="1"/>
        <v>2</v>
      </c>
      <c r="F56" s="4" t="s">
        <v>79</v>
      </c>
      <c r="G56" s="5" t="s">
        <v>213</v>
      </c>
    </row>
    <row r="57" spans="1:7" ht="21.75" customHeight="1" x14ac:dyDescent="0.2">
      <c r="A57" s="4" t="s">
        <v>214</v>
      </c>
      <c r="B57" s="5" t="s">
        <v>215</v>
      </c>
      <c r="C57" s="4">
        <v>15</v>
      </c>
      <c r="D57" s="4">
        <v>17</v>
      </c>
      <c r="E57" s="4">
        <f t="shared" si="1"/>
        <v>2</v>
      </c>
      <c r="F57" s="4" t="s">
        <v>79</v>
      </c>
      <c r="G57" s="5" t="s">
        <v>216</v>
      </c>
    </row>
    <row r="58" spans="1:7" ht="21.75" customHeight="1" x14ac:dyDescent="0.2">
      <c r="A58" s="4" t="s">
        <v>217</v>
      </c>
      <c r="B58" s="5" t="s">
        <v>218</v>
      </c>
      <c r="C58" s="4">
        <v>16</v>
      </c>
      <c r="D58" s="4">
        <v>17</v>
      </c>
      <c r="E58" s="4">
        <f t="shared" si="1"/>
        <v>1</v>
      </c>
      <c r="F58" s="4" t="s">
        <v>64</v>
      </c>
      <c r="G58" s="5" t="s">
        <v>219</v>
      </c>
    </row>
    <row r="59" spans="1:7" ht="21.75" customHeight="1" x14ac:dyDescent="0.2">
      <c r="A59" s="4" t="s">
        <v>220</v>
      </c>
      <c r="B59" s="5" t="s">
        <v>221</v>
      </c>
      <c r="C59" s="4">
        <v>16</v>
      </c>
      <c r="D59" s="4">
        <v>18</v>
      </c>
      <c r="E59" s="4">
        <f t="shared" si="1"/>
        <v>2</v>
      </c>
      <c r="F59" s="4" t="s">
        <v>79</v>
      </c>
      <c r="G59" s="5" t="s">
        <v>222</v>
      </c>
    </row>
    <row r="60" spans="1:7" ht="21.75" customHeight="1" x14ac:dyDescent="0.2">
      <c r="A60" s="4" t="s">
        <v>223</v>
      </c>
      <c r="B60" s="5" t="s">
        <v>224</v>
      </c>
      <c r="C60" s="4">
        <v>16.5</v>
      </c>
      <c r="D60" s="4">
        <v>18</v>
      </c>
      <c r="E60" s="4">
        <f t="shared" si="1"/>
        <v>1.5</v>
      </c>
      <c r="F60" s="4" t="s">
        <v>64</v>
      </c>
      <c r="G60" s="5" t="s">
        <v>225</v>
      </c>
    </row>
    <row r="61" spans="1:7" ht="21.75" customHeight="1" x14ac:dyDescent="0.2">
      <c r="A61" s="4" t="s">
        <v>226</v>
      </c>
      <c r="B61" s="5" t="s">
        <v>227</v>
      </c>
      <c r="C61" s="4">
        <v>18</v>
      </c>
      <c r="D61" s="4">
        <v>19</v>
      </c>
      <c r="E61" s="4">
        <f t="shared" si="1"/>
        <v>1</v>
      </c>
      <c r="F61" s="4" t="s">
        <v>79</v>
      </c>
      <c r="G61" s="5" t="s">
        <v>228</v>
      </c>
    </row>
    <row r="62" spans="1:7" ht="30" customHeight="1" x14ac:dyDescent="0.2">
      <c r="A62" s="2" t="s">
        <v>229</v>
      </c>
      <c r="B62" s="1" t="s">
        <v>230</v>
      </c>
      <c r="C62" s="2">
        <v>14</v>
      </c>
      <c r="D62" s="2">
        <v>20</v>
      </c>
      <c r="E62" s="2">
        <f t="shared" si="1"/>
        <v>6</v>
      </c>
      <c r="F62" s="2" t="s">
        <v>76</v>
      </c>
      <c r="G62" s="1" t="s">
        <v>64</v>
      </c>
    </row>
    <row r="63" spans="1:7" ht="21.75" customHeight="1" x14ac:dyDescent="0.2">
      <c r="A63" s="4" t="s">
        <v>231</v>
      </c>
      <c r="B63" s="5" t="s">
        <v>232</v>
      </c>
      <c r="C63" s="4">
        <v>14</v>
      </c>
      <c r="D63" s="4">
        <v>17</v>
      </c>
      <c r="E63" s="4">
        <f t="shared" si="1"/>
        <v>3</v>
      </c>
      <c r="F63" s="4" t="s">
        <v>79</v>
      </c>
      <c r="G63" s="5" t="s">
        <v>233</v>
      </c>
    </row>
    <row r="64" spans="1:7" ht="21.75" customHeight="1" x14ac:dyDescent="0.2">
      <c r="A64" s="4" t="s">
        <v>234</v>
      </c>
      <c r="B64" s="5" t="s">
        <v>235</v>
      </c>
      <c r="C64" s="4">
        <v>16.5</v>
      </c>
      <c r="D64" s="4">
        <v>19</v>
      </c>
      <c r="E64" s="4">
        <f t="shared" si="1"/>
        <v>2.5</v>
      </c>
      <c r="F64" s="4" t="s">
        <v>79</v>
      </c>
      <c r="G64" s="5" t="s">
        <v>236</v>
      </c>
    </row>
    <row r="65" spans="1:7" ht="21.75" customHeight="1" x14ac:dyDescent="0.2">
      <c r="A65" s="4" t="s">
        <v>237</v>
      </c>
      <c r="B65" s="5" t="s">
        <v>238</v>
      </c>
      <c r="C65" s="4">
        <v>17</v>
      </c>
      <c r="D65" s="4">
        <v>19</v>
      </c>
      <c r="E65" s="4">
        <f t="shared" si="1"/>
        <v>2</v>
      </c>
      <c r="F65" s="4" t="s">
        <v>79</v>
      </c>
      <c r="G65" s="5" t="s">
        <v>239</v>
      </c>
    </row>
    <row r="66" spans="1:7" ht="21.75" customHeight="1" x14ac:dyDescent="0.2">
      <c r="A66" s="4" t="s">
        <v>240</v>
      </c>
      <c r="B66" s="5" t="s">
        <v>241</v>
      </c>
      <c r="C66" s="4">
        <v>17</v>
      </c>
      <c r="D66" s="4">
        <v>20</v>
      </c>
      <c r="E66" s="4">
        <f t="shared" si="1"/>
        <v>3</v>
      </c>
      <c r="F66" s="4" t="s">
        <v>64</v>
      </c>
      <c r="G66" s="5" t="s">
        <v>242</v>
      </c>
    </row>
    <row r="67" spans="1:7" ht="30" customHeight="1" x14ac:dyDescent="0.2">
      <c r="A67" s="2" t="s">
        <v>243</v>
      </c>
      <c r="B67" s="1" t="s">
        <v>244</v>
      </c>
      <c r="C67" s="2">
        <v>18</v>
      </c>
      <c r="D67" s="2">
        <v>21</v>
      </c>
      <c r="E67" s="2">
        <f t="shared" si="1"/>
        <v>3</v>
      </c>
      <c r="F67" s="2" t="s">
        <v>76</v>
      </c>
      <c r="G67" s="1" t="s">
        <v>245</v>
      </c>
    </row>
    <row r="68" spans="1:7" ht="21.75" customHeight="1" x14ac:dyDescent="0.2">
      <c r="A68" s="4" t="s">
        <v>246</v>
      </c>
      <c r="B68" s="5" t="s">
        <v>247</v>
      </c>
      <c r="C68" s="4">
        <v>18</v>
      </c>
      <c r="D68" s="4">
        <v>20</v>
      </c>
      <c r="E68" s="4">
        <f t="shared" ref="E68:E76" si="2">D68-C68</f>
        <v>2</v>
      </c>
      <c r="F68" s="4" t="s">
        <v>79</v>
      </c>
      <c r="G68" s="5" t="s">
        <v>248</v>
      </c>
    </row>
    <row r="69" spans="1:7" ht="21.75" customHeight="1" x14ac:dyDescent="0.2">
      <c r="A69" s="4" t="s">
        <v>249</v>
      </c>
      <c r="B69" s="5" t="s">
        <v>250</v>
      </c>
      <c r="C69" s="4">
        <v>19</v>
      </c>
      <c r="D69" s="4">
        <v>20.5</v>
      </c>
      <c r="E69" s="4">
        <f t="shared" si="2"/>
        <v>1.5</v>
      </c>
      <c r="F69" s="4" t="s">
        <v>79</v>
      </c>
      <c r="G69" s="5" t="s">
        <v>251</v>
      </c>
    </row>
    <row r="70" spans="1:7" ht="21.75" customHeight="1" x14ac:dyDescent="0.2">
      <c r="A70" s="4" t="s">
        <v>252</v>
      </c>
      <c r="B70" s="5" t="s">
        <v>253</v>
      </c>
      <c r="C70" s="4">
        <v>19</v>
      </c>
      <c r="D70" s="4">
        <v>21</v>
      </c>
      <c r="E70" s="4">
        <f t="shared" si="2"/>
        <v>2</v>
      </c>
      <c r="F70" s="4" t="s">
        <v>64</v>
      </c>
      <c r="G70" s="5" t="s">
        <v>254</v>
      </c>
    </row>
    <row r="71" spans="1:7" ht="21.75" customHeight="1" x14ac:dyDescent="0.2">
      <c r="A71" s="4" t="s">
        <v>255</v>
      </c>
      <c r="B71" s="5" t="s">
        <v>256</v>
      </c>
      <c r="C71" s="4">
        <v>19</v>
      </c>
      <c r="D71" s="4">
        <v>20</v>
      </c>
      <c r="E71" s="4">
        <f t="shared" si="2"/>
        <v>1</v>
      </c>
      <c r="F71" s="4" t="s">
        <v>79</v>
      </c>
      <c r="G71" s="5" t="s">
        <v>257</v>
      </c>
    </row>
    <row r="72" spans="1:7" ht="30" customHeight="1" x14ac:dyDescent="0.2">
      <c r="A72" s="2" t="s">
        <v>258</v>
      </c>
      <c r="B72" s="1" t="s">
        <v>259</v>
      </c>
      <c r="C72" s="2">
        <v>20</v>
      </c>
      <c r="D72" s="2">
        <v>22</v>
      </c>
      <c r="E72" s="2">
        <f t="shared" si="2"/>
        <v>2</v>
      </c>
      <c r="F72" s="2" t="s">
        <v>76</v>
      </c>
      <c r="G72" s="1" t="s">
        <v>64</v>
      </c>
    </row>
    <row r="73" spans="1:7" ht="21.75" customHeight="1" x14ac:dyDescent="0.2">
      <c r="A73" s="4" t="s">
        <v>260</v>
      </c>
      <c r="B73" s="5" t="s">
        <v>261</v>
      </c>
      <c r="C73" s="4">
        <v>20</v>
      </c>
      <c r="D73" s="4">
        <v>21</v>
      </c>
      <c r="E73" s="4">
        <f t="shared" si="2"/>
        <v>1</v>
      </c>
      <c r="F73" s="4" t="s">
        <v>79</v>
      </c>
      <c r="G73" s="5" t="s">
        <v>262</v>
      </c>
    </row>
    <row r="74" spans="1:7" ht="21.75" customHeight="1" x14ac:dyDescent="0.2">
      <c r="A74" s="4" t="s">
        <v>263</v>
      </c>
      <c r="B74" s="5" t="s">
        <v>264</v>
      </c>
      <c r="C74" s="4">
        <v>20.5</v>
      </c>
      <c r="D74" s="4">
        <v>21.5</v>
      </c>
      <c r="E74" s="4">
        <f t="shared" si="2"/>
        <v>1</v>
      </c>
      <c r="F74" s="4" t="s">
        <v>79</v>
      </c>
      <c r="G74" s="5" t="s">
        <v>265</v>
      </c>
    </row>
    <row r="75" spans="1:7" ht="21.75" customHeight="1" x14ac:dyDescent="0.2">
      <c r="A75" s="4" t="s">
        <v>266</v>
      </c>
      <c r="B75" s="5" t="s">
        <v>267</v>
      </c>
      <c r="C75" s="4">
        <v>21</v>
      </c>
      <c r="D75" s="4">
        <v>22</v>
      </c>
      <c r="E75" s="4">
        <f t="shared" si="2"/>
        <v>1</v>
      </c>
      <c r="F75" s="4" t="s">
        <v>79</v>
      </c>
      <c r="G75" s="5" t="s">
        <v>268</v>
      </c>
    </row>
    <row r="76" spans="1:7" ht="21.75" customHeight="1" x14ac:dyDescent="0.2">
      <c r="A76" s="4" t="s">
        <v>269</v>
      </c>
      <c r="B76" s="5" t="s">
        <v>270</v>
      </c>
      <c r="C76" s="4">
        <v>21.5</v>
      </c>
      <c r="D76" s="4">
        <v>22</v>
      </c>
      <c r="E76" s="4">
        <f t="shared" si="2"/>
        <v>0.5</v>
      </c>
      <c r="F76" s="4" t="s">
        <v>79</v>
      </c>
      <c r="G76" s="5" t="s">
        <v>271</v>
      </c>
    </row>
  </sheetData>
  <mergeCells count="1">
    <mergeCell ref="A1:G1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Y94"/>
  <sheetViews>
    <sheetView zoomScaleNormal="100" workbookViewId="0">
      <pane xSplit="6" ySplit="4" topLeftCell="G5" activePane="bottomRight" state="frozen"/>
      <selection pane="topRight" activeCell="G1" sqref="G1"/>
      <selection pane="bottomLeft" activeCell="A5" sqref="A5"/>
      <selection pane="bottomRight" sqref="A1:AY1"/>
    </sheetView>
  </sheetViews>
  <sheetFormatPr baseColWidth="10" defaultColWidth="8.6640625" defaultRowHeight="15" x14ac:dyDescent="0.2"/>
  <cols>
    <col min="1" max="1" width="8" customWidth="1"/>
    <col min="2" max="2" width="60" customWidth="1"/>
    <col min="3" max="4" width="8" customWidth="1"/>
    <col min="5" max="5" width="9" customWidth="1"/>
    <col min="6" max="6" width="8" customWidth="1"/>
    <col min="7" max="50" width="4" customWidth="1"/>
  </cols>
  <sheetData>
    <row r="1" spans="1:51" ht="27.75" customHeight="1" x14ac:dyDescent="0.2">
      <c r="A1" s="37" t="s">
        <v>272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</row>
    <row r="3" spans="1:51" ht="24" customHeight="1" x14ac:dyDescent="0.2">
      <c r="A3" s="3" t="s">
        <v>55</v>
      </c>
      <c r="B3" s="3" t="s">
        <v>273</v>
      </c>
      <c r="C3" s="3" t="s">
        <v>274</v>
      </c>
      <c r="D3" s="3" t="s">
        <v>275</v>
      </c>
      <c r="E3" s="3" t="s">
        <v>276</v>
      </c>
      <c r="F3" s="3" t="s">
        <v>60</v>
      </c>
      <c r="G3" s="40" t="s">
        <v>277</v>
      </c>
      <c r="H3" s="40"/>
      <c r="I3" s="40" t="s">
        <v>278</v>
      </c>
      <c r="J3" s="40"/>
      <c r="K3" s="40" t="s">
        <v>279</v>
      </c>
      <c r="L3" s="40"/>
      <c r="M3" s="40" t="s">
        <v>280</v>
      </c>
      <c r="N3" s="40"/>
      <c r="O3" s="40" t="s">
        <v>281</v>
      </c>
      <c r="P3" s="40"/>
      <c r="Q3" s="40" t="s">
        <v>282</v>
      </c>
      <c r="R3" s="40"/>
      <c r="S3" s="40" t="s">
        <v>283</v>
      </c>
      <c r="T3" s="40"/>
      <c r="U3" s="40" t="s">
        <v>284</v>
      </c>
      <c r="V3" s="40"/>
      <c r="W3" s="40" t="s">
        <v>285</v>
      </c>
      <c r="X3" s="40"/>
      <c r="Y3" s="40" t="s">
        <v>286</v>
      </c>
      <c r="Z3" s="40"/>
      <c r="AA3" s="40" t="s">
        <v>287</v>
      </c>
      <c r="AB3" s="40"/>
      <c r="AC3" s="40" t="s">
        <v>288</v>
      </c>
      <c r="AD3" s="40"/>
      <c r="AE3" s="40" t="s">
        <v>289</v>
      </c>
      <c r="AF3" s="40"/>
      <c r="AG3" s="40" t="s">
        <v>290</v>
      </c>
      <c r="AH3" s="40"/>
      <c r="AI3" s="40" t="s">
        <v>291</v>
      </c>
      <c r="AJ3" s="40"/>
      <c r="AK3" s="40" t="s">
        <v>292</v>
      </c>
      <c r="AL3" s="40"/>
      <c r="AM3" s="40" t="s">
        <v>293</v>
      </c>
      <c r="AN3" s="40"/>
      <c r="AO3" s="40" t="s">
        <v>294</v>
      </c>
      <c r="AP3" s="40"/>
      <c r="AQ3" s="40" t="s">
        <v>295</v>
      </c>
      <c r="AR3" s="40"/>
      <c r="AS3" s="40" t="s">
        <v>296</v>
      </c>
      <c r="AT3" s="40"/>
      <c r="AU3" s="40" t="s">
        <v>297</v>
      </c>
      <c r="AV3" s="40"/>
      <c r="AW3" s="40" t="s">
        <v>298</v>
      </c>
      <c r="AX3" s="40"/>
    </row>
    <row r="4" spans="1:51" ht="18" customHeight="1" x14ac:dyDescent="0.2">
      <c r="A4" s="6"/>
      <c r="B4" s="6"/>
      <c r="C4" s="6"/>
      <c r="D4" s="6"/>
      <c r="E4" s="6"/>
      <c r="F4" s="6"/>
      <c r="G4" s="7" t="s">
        <v>299</v>
      </c>
      <c r="H4" s="7" t="s">
        <v>300</v>
      </c>
      <c r="I4" s="7" t="s">
        <v>299</v>
      </c>
      <c r="J4" s="7" t="s">
        <v>300</v>
      </c>
      <c r="K4" s="7" t="s">
        <v>299</v>
      </c>
      <c r="L4" s="7" t="s">
        <v>300</v>
      </c>
      <c r="M4" s="7" t="s">
        <v>299</v>
      </c>
      <c r="N4" s="7" t="s">
        <v>300</v>
      </c>
      <c r="O4" s="7" t="s">
        <v>299</v>
      </c>
      <c r="P4" s="7" t="s">
        <v>300</v>
      </c>
      <c r="Q4" s="7" t="s">
        <v>299</v>
      </c>
      <c r="R4" s="7" t="s">
        <v>300</v>
      </c>
      <c r="S4" s="7" t="s">
        <v>299</v>
      </c>
      <c r="T4" s="7" t="s">
        <v>300</v>
      </c>
      <c r="U4" s="7" t="s">
        <v>299</v>
      </c>
      <c r="V4" s="7" t="s">
        <v>300</v>
      </c>
      <c r="W4" s="7" t="s">
        <v>299</v>
      </c>
      <c r="X4" s="7" t="s">
        <v>300</v>
      </c>
      <c r="Y4" s="7" t="s">
        <v>299</v>
      </c>
      <c r="Z4" s="7" t="s">
        <v>300</v>
      </c>
      <c r="AA4" s="7" t="s">
        <v>299</v>
      </c>
      <c r="AB4" s="7" t="s">
        <v>300</v>
      </c>
      <c r="AC4" s="7" t="s">
        <v>299</v>
      </c>
      <c r="AD4" s="7" t="s">
        <v>300</v>
      </c>
      <c r="AE4" s="7" t="s">
        <v>299</v>
      </c>
      <c r="AF4" s="7" t="s">
        <v>300</v>
      </c>
      <c r="AG4" s="7" t="s">
        <v>299</v>
      </c>
      <c r="AH4" s="7" t="s">
        <v>300</v>
      </c>
      <c r="AI4" s="7" t="s">
        <v>299</v>
      </c>
      <c r="AJ4" s="7" t="s">
        <v>300</v>
      </c>
      <c r="AK4" s="7" t="s">
        <v>299</v>
      </c>
      <c r="AL4" s="7" t="s">
        <v>300</v>
      </c>
      <c r="AM4" s="7" t="s">
        <v>299</v>
      </c>
      <c r="AN4" s="7" t="s">
        <v>300</v>
      </c>
      <c r="AO4" s="7" t="s">
        <v>299</v>
      </c>
      <c r="AP4" s="7" t="s">
        <v>300</v>
      </c>
      <c r="AQ4" s="7" t="s">
        <v>299</v>
      </c>
      <c r="AR4" s="7" t="s">
        <v>300</v>
      </c>
      <c r="AS4" s="7" t="s">
        <v>299</v>
      </c>
      <c r="AT4" s="7" t="s">
        <v>300</v>
      </c>
      <c r="AU4" s="7" t="s">
        <v>299</v>
      </c>
      <c r="AV4" s="7" t="s">
        <v>300</v>
      </c>
      <c r="AW4" s="7" t="s">
        <v>299</v>
      </c>
      <c r="AX4" s="7" t="s">
        <v>300</v>
      </c>
    </row>
    <row r="5" spans="1:51" ht="27.75" customHeight="1" x14ac:dyDescent="0.2">
      <c r="A5" s="8" t="s">
        <v>301</v>
      </c>
      <c r="B5" s="9" t="s">
        <v>302</v>
      </c>
      <c r="C5" s="9"/>
      <c r="D5" s="9"/>
      <c r="E5" s="9"/>
      <c r="F5" s="9"/>
      <c r="G5" s="10" t="s">
        <v>303</v>
      </c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</row>
    <row r="6" spans="1:51" ht="25.5" customHeight="1" x14ac:dyDescent="0.2">
      <c r="A6" s="12" t="s">
        <v>62</v>
      </c>
      <c r="B6" s="13" t="s">
        <v>63</v>
      </c>
      <c r="C6" s="12">
        <v>0</v>
      </c>
      <c r="D6" s="12">
        <v>1</v>
      </c>
      <c r="E6" s="12">
        <v>1</v>
      </c>
      <c r="F6" s="12" t="s">
        <v>64</v>
      </c>
      <c r="G6" s="14"/>
      <c r="H6" s="14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</row>
    <row r="7" spans="1:51" ht="18" customHeight="1" x14ac:dyDescent="0.2">
      <c r="A7" s="16" t="s">
        <v>66</v>
      </c>
      <c r="B7" s="17" t="s">
        <v>67</v>
      </c>
      <c r="C7" s="16">
        <v>0</v>
      </c>
      <c r="D7" s="16">
        <v>1</v>
      </c>
      <c r="E7" s="16">
        <v>1</v>
      </c>
      <c r="F7" s="16" t="s">
        <v>64</v>
      </c>
      <c r="G7" s="18"/>
      <c r="H7" s="18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</row>
    <row r="8" spans="1:51" ht="18" customHeight="1" x14ac:dyDescent="0.2">
      <c r="A8" s="16" t="s">
        <v>69</v>
      </c>
      <c r="B8" s="17" t="s">
        <v>70</v>
      </c>
      <c r="C8" s="16">
        <v>0</v>
      </c>
      <c r="D8" s="16">
        <v>1</v>
      </c>
      <c r="E8" s="16">
        <v>1</v>
      </c>
      <c r="F8" s="16" t="s">
        <v>64</v>
      </c>
      <c r="G8" s="18"/>
      <c r="H8" s="18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</row>
    <row r="9" spans="1:51" ht="18" customHeight="1" x14ac:dyDescent="0.2">
      <c r="A9" s="16" t="s">
        <v>71</v>
      </c>
      <c r="B9" s="17" t="s">
        <v>72</v>
      </c>
      <c r="C9" s="16">
        <v>0</v>
      </c>
      <c r="D9" s="16">
        <v>1</v>
      </c>
      <c r="E9" s="16">
        <v>1</v>
      </c>
      <c r="F9" s="16" t="s">
        <v>64</v>
      </c>
      <c r="G9" s="18"/>
      <c r="H9" s="18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</row>
    <row r="10" spans="1:51" ht="27.75" customHeight="1" x14ac:dyDescent="0.2">
      <c r="A10" s="8" t="s">
        <v>304</v>
      </c>
      <c r="B10" s="9" t="s">
        <v>305</v>
      </c>
      <c r="C10" s="9"/>
      <c r="D10" s="9"/>
      <c r="E10" s="9"/>
      <c r="F10" s="9"/>
      <c r="G10" s="11"/>
      <c r="H10" s="10" t="s">
        <v>303</v>
      </c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</row>
    <row r="11" spans="1:51" ht="25.5" customHeight="1" x14ac:dyDescent="0.2">
      <c r="A11" s="12" t="s">
        <v>74</v>
      </c>
      <c r="B11" s="13" t="s">
        <v>75</v>
      </c>
      <c r="C11" s="12">
        <v>0.5</v>
      </c>
      <c r="D11" s="12">
        <v>3</v>
      </c>
      <c r="E11" s="12">
        <v>2.5</v>
      </c>
      <c r="F11" s="12" t="s">
        <v>76</v>
      </c>
      <c r="G11" s="15"/>
      <c r="H11" s="19"/>
      <c r="I11" s="19"/>
      <c r="J11" s="19"/>
      <c r="K11" s="19"/>
      <c r="L11" s="19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</row>
    <row r="12" spans="1:51" ht="18" customHeight="1" x14ac:dyDescent="0.2">
      <c r="A12" s="16" t="s">
        <v>77</v>
      </c>
      <c r="B12" s="17" t="s">
        <v>78</v>
      </c>
      <c r="C12" s="16">
        <v>0.5</v>
      </c>
      <c r="D12" s="16">
        <v>1.5</v>
      </c>
      <c r="E12" s="16">
        <v>1</v>
      </c>
      <c r="F12" s="16" t="s">
        <v>79</v>
      </c>
      <c r="G12" s="15"/>
      <c r="H12" s="19"/>
      <c r="I12" s="19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</row>
    <row r="13" spans="1:51" ht="18" customHeight="1" x14ac:dyDescent="0.2">
      <c r="A13" s="16" t="s">
        <v>81</v>
      </c>
      <c r="B13" s="17" t="s">
        <v>82</v>
      </c>
      <c r="C13" s="16">
        <v>1</v>
      </c>
      <c r="D13" s="16">
        <v>2.5</v>
      </c>
      <c r="E13" s="16">
        <v>1.5</v>
      </c>
      <c r="F13" s="16" t="s">
        <v>79</v>
      </c>
      <c r="G13" s="15"/>
      <c r="H13" s="15"/>
      <c r="I13" s="19"/>
      <c r="J13" s="19"/>
      <c r="K13" s="19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</row>
    <row r="14" spans="1:51" ht="18" customHeight="1" x14ac:dyDescent="0.2">
      <c r="A14" s="16" t="s">
        <v>84</v>
      </c>
      <c r="B14" s="17" t="s">
        <v>85</v>
      </c>
      <c r="C14" s="16">
        <v>1.5</v>
      </c>
      <c r="D14" s="16">
        <v>2.5</v>
      </c>
      <c r="E14" s="16">
        <v>1</v>
      </c>
      <c r="F14" s="16" t="s">
        <v>79</v>
      </c>
      <c r="G14" s="15"/>
      <c r="H14" s="15"/>
      <c r="I14" s="15"/>
      <c r="J14" s="19"/>
      <c r="K14" s="19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</row>
    <row r="15" spans="1:51" ht="18" customHeight="1" x14ac:dyDescent="0.2">
      <c r="A15" s="16" t="s">
        <v>86</v>
      </c>
      <c r="B15" s="17" t="s">
        <v>87</v>
      </c>
      <c r="C15" s="16">
        <v>1.5</v>
      </c>
      <c r="D15" s="16">
        <v>3</v>
      </c>
      <c r="E15" s="16">
        <v>1.5</v>
      </c>
      <c r="F15" s="16" t="s">
        <v>79</v>
      </c>
      <c r="G15" s="15"/>
      <c r="H15" s="15"/>
      <c r="I15" s="15"/>
      <c r="J15" s="19"/>
      <c r="K15" s="19"/>
      <c r="L15" s="19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</row>
    <row r="16" spans="1:51" ht="27.75" customHeight="1" x14ac:dyDescent="0.2">
      <c r="A16" s="8" t="s">
        <v>306</v>
      </c>
      <c r="B16" s="9" t="s">
        <v>307</v>
      </c>
      <c r="C16" s="9"/>
      <c r="D16" s="9"/>
      <c r="E16" s="9"/>
      <c r="F16" s="9"/>
      <c r="G16" s="11"/>
      <c r="H16" s="11"/>
      <c r="I16" s="11"/>
      <c r="J16" s="11"/>
      <c r="K16" s="11"/>
      <c r="L16" s="10" t="s">
        <v>303</v>
      </c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</row>
    <row r="17" spans="1:50" ht="25.5" customHeight="1" x14ac:dyDescent="0.2">
      <c r="A17" s="12" t="s">
        <v>89</v>
      </c>
      <c r="B17" s="13" t="s">
        <v>90</v>
      </c>
      <c r="C17" s="12">
        <v>2</v>
      </c>
      <c r="D17" s="12">
        <v>4</v>
      </c>
      <c r="E17" s="12">
        <v>2</v>
      </c>
      <c r="F17" s="12" t="s">
        <v>76</v>
      </c>
      <c r="G17" s="15"/>
      <c r="H17" s="15"/>
      <c r="I17" s="15"/>
      <c r="J17" s="15"/>
      <c r="K17" s="19"/>
      <c r="L17" s="19"/>
      <c r="M17" s="19"/>
      <c r="N17" s="19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</row>
    <row r="18" spans="1:50" ht="18" customHeight="1" x14ac:dyDescent="0.2">
      <c r="A18" s="16" t="s">
        <v>92</v>
      </c>
      <c r="B18" s="17" t="s">
        <v>93</v>
      </c>
      <c r="C18" s="16">
        <v>2</v>
      </c>
      <c r="D18" s="16">
        <v>3</v>
      </c>
      <c r="E18" s="16">
        <v>1</v>
      </c>
      <c r="F18" s="16" t="s">
        <v>79</v>
      </c>
      <c r="G18" s="15"/>
      <c r="H18" s="15"/>
      <c r="I18" s="15"/>
      <c r="J18" s="15"/>
      <c r="K18" s="19"/>
      <c r="L18" s="19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</row>
    <row r="19" spans="1:50" ht="18" customHeight="1" x14ac:dyDescent="0.2">
      <c r="A19" s="16" t="s">
        <v>95</v>
      </c>
      <c r="B19" s="17" t="s">
        <v>96</v>
      </c>
      <c r="C19" s="16">
        <v>2.5</v>
      </c>
      <c r="D19" s="16">
        <v>3.5</v>
      </c>
      <c r="E19" s="16">
        <v>1</v>
      </c>
      <c r="F19" s="16" t="s">
        <v>79</v>
      </c>
      <c r="G19" s="15"/>
      <c r="H19" s="15"/>
      <c r="I19" s="15"/>
      <c r="J19" s="15"/>
      <c r="K19" s="15"/>
      <c r="L19" s="19"/>
      <c r="M19" s="19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</row>
    <row r="20" spans="1:50" ht="18" customHeight="1" x14ac:dyDescent="0.2">
      <c r="A20" s="16" t="s">
        <v>98</v>
      </c>
      <c r="B20" s="17" t="s">
        <v>99</v>
      </c>
      <c r="C20" s="16">
        <v>3</v>
      </c>
      <c r="D20" s="16">
        <v>4</v>
      </c>
      <c r="E20" s="16">
        <v>1</v>
      </c>
      <c r="F20" s="16" t="s">
        <v>79</v>
      </c>
      <c r="G20" s="15"/>
      <c r="H20" s="15"/>
      <c r="I20" s="15"/>
      <c r="J20" s="15"/>
      <c r="K20" s="15"/>
      <c r="L20" s="15"/>
      <c r="M20" s="19"/>
      <c r="N20" s="19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</row>
    <row r="21" spans="1:50" ht="18" customHeight="1" x14ac:dyDescent="0.2">
      <c r="A21" s="16" t="s">
        <v>101</v>
      </c>
      <c r="B21" s="17" t="s">
        <v>102</v>
      </c>
      <c r="C21" s="16">
        <v>3</v>
      </c>
      <c r="D21" s="16">
        <v>4</v>
      </c>
      <c r="E21" s="16">
        <v>1</v>
      </c>
      <c r="F21" s="16" t="s">
        <v>79</v>
      </c>
      <c r="G21" s="15"/>
      <c r="H21" s="15"/>
      <c r="I21" s="15"/>
      <c r="J21" s="15"/>
      <c r="K21" s="15"/>
      <c r="L21" s="15"/>
      <c r="M21" s="19"/>
      <c r="N21" s="19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</row>
    <row r="22" spans="1:50" ht="25.5" customHeight="1" x14ac:dyDescent="0.2">
      <c r="A22" s="12" t="s">
        <v>104</v>
      </c>
      <c r="B22" s="13" t="s">
        <v>105</v>
      </c>
      <c r="C22" s="12">
        <v>3</v>
      </c>
      <c r="D22" s="12">
        <v>7</v>
      </c>
      <c r="E22" s="12">
        <v>4</v>
      </c>
      <c r="F22" s="12" t="s">
        <v>76</v>
      </c>
      <c r="G22" s="15"/>
      <c r="H22" s="15"/>
      <c r="I22" s="15"/>
      <c r="J22" s="15"/>
      <c r="K22" s="15"/>
      <c r="L22" s="15"/>
      <c r="M22" s="19"/>
      <c r="N22" s="19"/>
      <c r="O22" s="19"/>
      <c r="P22" s="19"/>
      <c r="Q22" s="19"/>
      <c r="R22" s="19"/>
      <c r="S22" s="19"/>
      <c r="T22" s="19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</row>
    <row r="23" spans="1:50" ht="18" customHeight="1" x14ac:dyDescent="0.2">
      <c r="A23" s="16" t="s">
        <v>107</v>
      </c>
      <c r="B23" s="17" t="s">
        <v>108</v>
      </c>
      <c r="C23" s="16">
        <v>3</v>
      </c>
      <c r="D23" s="16">
        <v>4.5</v>
      </c>
      <c r="E23" s="16">
        <v>1.5</v>
      </c>
      <c r="F23" s="16" t="s">
        <v>79</v>
      </c>
      <c r="G23" s="15"/>
      <c r="H23" s="15"/>
      <c r="I23" s="15"/>
      <c r="J23" s="15"/>
      <c r="K23" s="15"/>
      <c r="L23" s="15"/>
      <c r="M23" s="19"/>
      <c r="N23" s="19"/>
      <c r="O23" s="19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</row>
    <row r="24" spans="1:50" ht="18" customHeight="1" x14ac:dyDescent="0.2">
      <c r="A24" s="16" t="s">
        <v>110</v>
      </c>
      <c r="B24" s="17" t="s">
        <v>111</v>
      </c>
      <c r="C24" s="16">
        <v>3.5</v>
      </c>
      <c r="D24" s="16">
        <v>4.5</v>
      </c>
      <c r="E24" s="16">
        <v>1</v>
      </c>
      <c r="F24" s="16" t="s">
        <v>79</v>
      </c>
      <c r="G24" s="15"/>
      <c r="H24" s="15"/>
      <c r="I24" s="15"/>
      <c r="J24" s="15"/>
      <c r="K24" s="15"/>
      <c r="L24" s="15"/>
      <c r="M24" s="15"/>
      <c r="N24" s="19"/>
      <c r="O24" s="19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</row>
    <row r="25" spans="1:50" ht="18" customHeight="1" x14ac:dyDescent="0.2">
      <c r="A25" s="16" t="s">
        <v>112</v>
      </c>
      <c r="B25" s="17" t="s">
        <v>113</v>
      </c>
      <c r="C25" s="16">
        <v>4</v>
      </c>
      <c r="D25" s="16">
        <v>6</v>
      </c>
      <c r="E25" s="16">
        <v>2</v>
      </c>
      <c r="F25" s="16" t="s">
        <v>79</v>
      </c>
      <c r="G25" s="15"/>
      <c r="H25" s="15"/>
      <c r="I25" s="15"/>
      <c r="J25" s="15"/>
      <c r="K25" s="15"/>
      <c r="L25" s="15"/>
      <c r="M25" s="15"/>
      <c r="N25" s="15"/>
      <c r="O25" s="19"/>
      <c r="P25" s="19"/>
      <c r="Q25" s="19"/>
      <c r="R25" s="19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</row>
    <row r="26" spans="1:50" ht="18" customHeight="1" x14ac:dyDescent="0.2">
      <c r="A26" s="16" t="s">
        <v>115</v>
      </c>
      <c r="B26" s="17" t="s">
        <v>116</v>
      </c>
      <c r="C26" s="16">
        <v>5</v>
      </c>
      <c r="D26" s="16">
        <v>6.5</v>
      </c>
      <c r="E26" s="16">
        <v>1.5</v>
      </c>
      <c r="F26" s="16" t="s">
        <v>79</v>
      </c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9"/>
      <c r="R26" s="19"/>
      <c r="S26" s="19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</row>
    <row r="27" spans="1:50" ht="18" customHeight="1" x14ac:dyDescent="0.2">
      <c r="A27" s="16" t="s">
        <v>118</v>
      </c>
      <c r="B27" s="17" t="s">
        <v>119</v>
      </c>
      <c r="C27" s="16">
        <v>5.5</v>
      </c>
      <c r="D27" s="16">
        <v>7</v>
      </c>
      <c r="E27" s="16">
        <v>1.5</v>
      </c>
      <c r="F27" s="16" t="s">
        <v>79</v>
      </c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9"/>
      <c r="S27" s="19"/>
      <c r="T27" s="19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</row>
    <row r="28" spans="1:50" ht="27.75" customHeight="1" x14ac:dyDescent="0.2">
      <c r="A28" s="8" t="s">
        <v>308</v>
      </c>
      <c r="B28" s="9" t="s">
        <v>309</v>
      </c>
      <c r="C28" s="9"/>
      <c r="D28" s="9"/>
      <c r="E28" s="9"/>
      <c r="F28" s="9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0" t="s">
        <v>303</v>
      </c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</row>
    <row r="29" spans="1:50" ht="25.5" customHeight="1" x14ac:dyDescent="0.2">
      <c r="A29" s="12" t="s">
        <v>121</v>
      </c>
      <c r="B29" s="13" t="s">
        <v>122</v>
      </c>
      <c r="C29" s="12">
        <v>6</v>
      </c>
      <c r="D29" s="12">
        <v>12</v>
      </c>
      <c r="E29" s="12">
        <v>6</v>
      </c>
      <c r="F29" s="12" t="s">
        <v>76</v>
      </c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</row>
    <row r="30" spans="1:50" ht="18" customHeight="1" x14ac:dyDescent="0.2">
      <c r="A30" s="16" t="s">
        <v>123</v>
      </c>
      <c r="B30" s="17" t="s">
        <v>124</v>
      </c>
      <c r="C30" s="16">
        <v>6</v>
      </c>
      <c r="D30" s="16">
        <v>9</v>
      </c>
      <c r="E30" s="16">
        <v>3</v>
      </c>
      <c r="F30" s="16" t="s">
        <v>79</v>
      </c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9"/>
      <c r="T30" s="19"/>
      <c r="U30" s="19"/>
      <c r="V30" s="19"/>
      <c r="W30" s="19"/>
      <c r="X30" s="19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</row>
    <row r="31" spans="1:50" ht="18" customHeight="1" x14ac:dyDescent="0.2">
      <c r="A31" s="16" t="s">
        <v>126</v>
      </c>
      <c r="B31" s="17" t="s">
        <v>127</v>
      </c>
      <c r="C31" s="16">
        <v>7</v>
      </c>
      <c r="D31" s="16">
        <v>9.5</v>
      </c>
      <c r="E31" s="16">
        <v>2.5</v>
      </c>
      <c r="F31" s="16" t="s">
        <v>79</v>
      </c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9"/>
      <c r="V31" s="19"/>
      <c r="W31" s="19"/>
      <c r="X31" s="19"/>
      <c r="Y31" s="19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</row>
    <row r="32" spans="1:50" ht="18" customHeight="1" x14ac:dyDescent="0.2">
      <c r="A32" s="16" t="s">
        <v>129</v>
      </c>
      <c r="B32" s="17" t="s">
        <v>130</v>
      </c>
      <c r="C32" s="16">
        <v>8</v>
      </c>
      <c r="D32" s="16">
        <v>10.5</v>
      </c>
      <c r="E32" s="16">
        <v>2.5</v>
      </c>
      <c r="F32" s="16" t="s">
        <v>79</v>
      </c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9"/>
      <c r="X32" s="19"/>
      <c r="Y32" s="19"/>
      <c r="Z32" s="19"/>
      <c r="AA32" s="19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</row>
    <row r="33" spans="1:50" ht="18" customHeight="1" x14ac:dyDescent="0.2">
      <c r="A33" s="16" t="s">
        <v>131</v>
      </c>
      <c r="B33" s="17" t="s">
        <v>132</v>
      </c>
      <c r="C33" s="16">
        <v>9</v>
      </c>
      <c r="D33" s="16">
        <v>10.5</v>
      </c>
      <c r="E33" s="16">
        <v>1.5</v>
      </c>
      <c r="F33" s="16" t="s">
        <v>79</v>
      </c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9"/>
      <c r="Z33" s="19"/>
      <c r="AA33" s="19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</row>
    <row r="34" spans="1:50" ht="18" customHeight="1" x14ac:dyDescent="0.2">
      <c r="A34" s="16" t="s">
        <v>133</v>
      </c>
      <c r="B34" s="17" t="s">
        <v>134</v>
      </c>
      <c r="C34" s="16">
        <v>9.5</v>
      </c>
      <c r="D34" s="16">
        <v>11</v>
      </c>
      <c r="E34" s="16">
        <v>1.5</v>
      </c>
      <c r="F34" s="16" t="s">
        <v>79</v>
      </c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9"/>
      <c r="AA34" s="19"/>
      <c r="AB34" s="19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</row>
    <row r="35" spans="1:50" ht="18" customHeight="1" x14ac:dyDescent="0.2">
      <c r="A35" s="16" t="s">
        <v>136</v>
      </c>
      <c r="B35" s="17" t="s">
        <v>137</v>
      </c>
      <c r="C35" s="16">
        <v>10</v>
      </c>
      <c r="D35" s="16">
        <v>12</v>
      </c>
      <c r="E35" s="16">
        <v>2</v>
      </c>
      <c r="F35" s="16" t="s">
        <v>79</v>
      </c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9"/>
      <c r="AB35" s="19"/>
      <c r="AC35" s="19"/>
      <c r="AD35" s="19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</row>
    <row r="36" spans="1:50" ht="27.75" customHeight="1" x14ac:dyDescent="0.2">
      <c r="A36" s="8" t="s">
        <v>310</v>
      </c>
      <c r="B36" s="9" t="s">
        <v>311</v>
      </c>
      <c r="C36" s="9"/>
      <c r="D36" s="9"/>
      <c r="E36" s="9"/>
      <c r="F36" s="9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0" t="s">
        <v>303</v>
      </c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</row>
    <row r="37" spans="1:50" ht="25.5" customHeight="1" x14ac:dyDescent="0.2">
      <c r="A37" s="12" t="s">
        <v>139</v>
      </c>
      <c r="B37" s="13" t="s">
        <v>140</v>
      </c>
      <c r="C37" s="12">
        <v>11</v>
      </c>
      <c r="D37" s="12">
        <v>17</v>
      </c>
      <c r="E37" s="12">
        <v>6</v>
      </c>
      <c r="F37" s="12" t="s">
        <v>76</v>
      </c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5"/>
      <c r="AP37" s="15"/>
      <c r="AQ37" s="15"/>
      <c r="AR37" s="15"/>
      <c r="AS37" s="15"/>
      <c r="AT37" s="15"/>
      <c r="AU37" s="15"/>
      <c r="AV37" s="15"/>
      <c r="AW37" s="15"/>
      <c r="AX37" s="15"/>
    </row>
    <row r="38" spans="1:50" ht="18" customHeight="1" x14ac:dyDescent="0.2">
      <c r="A38" s="16" t="s">
        <v>142</v>
      </c>
      <c r="B38" s="17" t="s">
        <v>143</v>
      </c>
      <c r="C38" s="16">
        <v>11</v>
      </c>
      <c r="D38" s="16">
        <v>13</v>
      </c>
      <c r="E38" s="16">
        <v>2</v>
      </c>
      <c r="F38" s="16" t="s">
        <v>79</v>
      </c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9"/>
      <c r="AD38" s="19"/>
      <c r="AE38" s="19"/>
      <c r="AF38" s="19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</row>
    <row r="39" spans="1:50" ht="18" customHeight="1" x14ac:dyDescent="0.2">
      <c r="A39" s="16" t="s">
        <v>145</v>
      </c>
      <c r="B39" s="17" t="s">
        <v>146</v>
      </c>
      <c r="C39" s="16">
        <v>11.5</v>
      </c>
      <c r="D39" s="16">
        <v>13</v>
      </c>
      <c r="E39" s="16">
        <v>1.5</v>
      </c>
      <c r="F39" s="16" t="s">
        <v>79</v>
      </c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9"/>
      <c r="AE39" s="19"/>
      <c r="AF39" s="19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</row>
    <row r="40" spans="1:50" ht="18" customHeight="1" x14ac:dyDescent="0.2">
      <c r="A40" s="16" t="s">
        <v>148</v>
      </c>
      <c r="B40" s="17" t="s">
        <v>149</v>
      </c>
      <c r="C40" s="16">
        <v>12</v>
      </c>
      <c r="D40" s="16">
        <v>15</v>
      </c>
      <c r="E40" s="16">
        <v>3</v>
      </c>
      <c r="F40" s="16" t="s">
        <v>79</v>
      </c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9"/>
      <c r="AF40" s="19"/>
      <c r="AG40" s="19"/>
      <c r="AH40" s="19"/>
      <c r="AI40" s="19"/>
      <c r="AJ40" s="19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</row>
    <row r="41" spans="1:50" ht="18" customHeight="1" x14ac:dyDescent="0.2">
      <c r="A41" s="16" t="s">
        <v>151</v>
      </c>
      <c r="B41" s="17" t="s">
        <v>152</v>
      </c>
      <c r="C41" s="16">
        <v>14</v>
      </c>
      <c r="D41" s="16">
        <v>16</v>
      </c>
      <c r="E41" s="16">
        <v>2</v>
      </c>
      <c r="F41" s="16" t="s">
        <v>79</v>
      </c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9"/>
      <c r="AJ41" s="19"/>
      <c r="AK41" s="19"/>
      <c r="AL41" s="19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</row>
    <row r="42" spans="1:50" ht="18" customHeight="1" x14ac:dyDescent="0.2">
      <c r="A42" s="16" t="s">
        <v>154</v>
      </c>
      <c r="B42" s="17" t="s">
        <v>155</v>
      </c>
      <c r="C42" s="16">
        <v>15</v>
      </c>
      <c r="D42" s="16">
        <v>17</v>
      </c>
      <c r="E42" s="16">
        <v>2</v>
      </c>
      <c r="F42" s="16" t="s">
        <v>79</v>
      </c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9"/>
      <c r="AL42" s="19"/>
      <c r="AM42" s="19"/>
      <c r="AN42" s="19"/>
      <c r="AO42" s="15"/>
      <c r="AP42" s="15"/>
      <c r="AQ42" s="15"/>
      <c r="AR42" s="15"/>
      <c r="AS42" s="15"/>
      <c r="AT42" s="15"/>
      <c r="AU42" s="15"/>
      <c r="AV42" s="15"/>
      <c r="AW42" s="15"/>
      <c r="AX42" s="15"/>
    </row>
    <row r="43" spans="1:50" ht="27.75" customHeight="1" x14ac:dyDescent="0.2">
      <c r="A43" s="8" t="s">
        <v>312</v>
      </c>
      <c r="B43" s="9" t="s">
        <v>313</v>
      </c>
      <c r="C43" s="9"/>
      <c r="D43" s="9"/>
      <c r="E43" s="9"/>
      <c r="F43" s="9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0" t="s">
        <v>303</v>
      </c>
      <c r="AO43" s="11"/>
      <c r="AP43" s="11"/>
      <c r="AQ43" s="11"/>
      <c r="AR43" s="11"/>
      <c r="AS43" s="11"/>
      <c r="AT43" s="11"/>
      <c r="AU43" s="11"/>
      <c r="AV43" s="11"/>
      <c r="AW43" s="11"/>
      <c r="AX43" s="11"/>
    </row>
    <row r="44" spans="1:50" ht="25.5" customHeight="1" x14ac:dyDescent="0.2">
      <c r="A44" s="12" t="s">
        <v>157</v>
      </c>
      <c r="B44" s="13" t="s">
        <v>158</v>
      </c>
      <c r="C44" s="12">
        <v>9</v>
      </c>
      <c r="D44" s="12">
        <v>19</v>
      </c>
      <c r="E44" s="12">
        <v>10</v>
      </c>
      <c r="F44" s="12" t="s">
        <v>64</v>
      </c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5"/>
      <c r="AT44" s="15"/>
      <c r="AU44" s="15"/>
      <c r="AV44" s="15"/>
      <c r="AW44" s="15"/>
      <c r="AX44" s="15"/>
    </row>
    <row r="45" spans="1:50" ht="18" customHeight="1" x14ac:dyDescent="0.2">
      <c r="A45" s="16" t="s">
        <v>159</v>
      </c>
      <c r="B45" s="17" t="s">
        <v>160</v>
      </c>
      <c r="C45" s="16">
        <v>9</v>
      </c>
      <c r="D45" s="16">
        <v>13</v>
      </c>
      <c r="E45" s="16">
        <v>4</v>
      </c>
      <c r="F45" s="16" t="s">
        <v>64</v>
      </c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8"/>
      <c r="Z45" s="18"/>
      <c r="AA45" s="18"/>
      <c r="AB45" s="18"/>
      <c r="AC45" s="18"/>
      <c r="AD45" s="18"/>
      <c r="AE45" s="18"/>
      <c r="AF45" s="18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</row>
    <row r="46" spans="1:50" ht="18" customHeight="1" x14ac:dyDescent="0.2">
      <c r="A46" s="16" t="s">
        <v>162</v>
      </c>
      <c r="B46" s="17" t="s">
        <v>163</v>
      </c>
      <c r="C46" s="16">
        <v>12</v>
      </c>
      <c r="D46" s="16">
        <v>15</v>
      </c>
      <c r="E46" s="16">
        <v>3</v>
      </c>
      <c r="F46" s="16" t="s">
        <v>64</v>
      </c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8"/>
      <c r="AF46" s="18"/>
      <c r="AG46" s="18"/>
      <c r="AH46" s="18"/>
      <c r="AI46" s="18"/>
      <c r="AJ46" s="18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</row>
    <row r="47" spans="1:50" ht="18" customHeight="1" x14ac:dyDescent="0.2">
      <c r="A47" s="16" t="s">
        <v>165</v>
      </c>
      <c r="B47" s="17" t="s">
        <v>166</v>
      </c>
      <c r="C47" s="16">
        <v>14</v>
      </c>
      <c r="D47" s="16">
        <v>18</v>
      </c>
      <c r="E47" s="16">
        <v>4</v>
      </c>
      <c r="F47" s="16" t="s">
        <v>64</v>
      </c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8"/>
      <c r="AJ47" s="18"/>
      <c r="AK47" s="18"/>
      <c r="AL47" s="18"/>
      <c r="AM47" s="18"/>
      <c r="AN47" s="18"/>
      <c r="AO47" s="18"/>
      <c r="AP47" s="18"/>
      <c r="AQ47" s="15"/>
      <c r="AR47" s="15"/>
      <c r="AS47" s="15"/>
      <c r="AT47" s="15"/>
      <c r="AU47" s="15"/>
      <c r="AV47" s="15"/>
      <c r="AW47" s="15"/>
      <c r="AX47" s="15"/>
    </row>
    <row r="48" spans="1:50" ht="18" customHeight="1" x14ac:dyDescent="0.2">
      <c r="A48" s="16" t="s">
        <v>168</v>
      </c>
      <c r="B48" s="17" t="s">
        <v>169</v>
      </c>
      <c r="C48" s="16">
        <v>14</v>
      </c>
      <c r="D48" s="16">
        <v>16</v>
      </c>
      <c r="E48" s="16">
        <v>2</v>
      </c>
      <c r="F48" s="16" t="s">
        <v>64</v>
      </c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8"/>
      <c r="AJ48" s="18"/>
      <c r="AK48" s="18"/>
      <c r="AL48" s="18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</row>
    <row r="49" spans="1:50" ht="18" customHeight="1" x14ac:dyDescent="0.2">
      <c r="A49" s="16" t="s">
        <v>171</v>
      </c>
      <c r="B49" s="17" t="s">
        <v>172</v>
      </c>
      <c r="C49" s="16">
        <v>15</v>
      </c>
      <c r="D49" s="16">
        <v>18</v>
      </c>
      <c r="E49" s="16">
        <v>3</v>
      </c>
      <c r="F49" s="16" t="s">
        <v>64</v>
      </c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8"/>
      <c r="AL49" s="18"/>
      <c r="AM49" s="18"/>
      <c r="AN49" s="18"/>
      <c r="AO49" s="18"/>
      <c r="AP49" s="18"/>
      <c r="AQ49" s="15"/>
      <c r="AR49" s="15"/>
      <c r="AS49" s="15"/>
      <c r="AT49" s="15"/>
      <c r="AU49" s="15"/>
      <c r="AV49" s="15"/>
      <c r="AW49" s="15"/>
      <c r="AX49" s="15"/>
    </row>
    <row r="50" spans="1:50" ht="18" customHeight="1" x14ac:dyDescent="0.2">
      <c r="A50" s="16" t="s">
        <v>174</v>
      </c>
      <c r="B50" s="17" t="s">
        <v>175</v>
      </c>
      <c r="C50" s="16">
        <v>15</v>
      </c>
      <c r="D50" s="16">
        <v>18.5</v>
      </c>
      <c r="E50" s="16">
        <v>3.5</v>
      </c>
      <c r="F50" s="16" t="s">
        <v>64</v>
      </c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8"/>
      <c r="AL50" s="18"/>
      <c r="AM50" s="18"/>
      <c r="AN50" s="18"/>
      <c r="AO50" s="18"/>
      <c r="AP50" s="18"/>
      <c r="AQ50" s="18"/>
      <c r="AR50" s="15"/>
      <c r="AS50" s="15"/>
      <c r="AT50" s="15"/>
      <c r="AU50" s="15"/>
      <c r="AV50" s="15"/>
      <c r="AW50" s="15"/>
      <c r="AX50" s="15"/>
    </row>
    <row r="51" spans="1:50" ht="18" customHeight="1" x14ac:dyDescent="0.2">
      <c r="A51" s="16" t="s">
        <v>177</v>
      </c>
      <c r="B51" s="17" t="s">
        <v>178</v>
      </c>
      <c r="C51" s="16">
        <v>16</v>
      </c>
      <c r="D51" s="16">
        <v>18.5</v>
      </c>
      <c r="E51" s="16">
        <v>2.5</v>
      </c>
      <c r="F51" s="16" t="s">
        <v>64</v>
      </c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8"/>
      <c r="AN51" s="18"/>
      <c r="AO51" s="18"/>
      <c r="AP51" s="18"/>
      <c r="AQ51" s="18"/>
      <c r="AR51" s="15"/>
      <c r="AS51" s="15"/>
      <c r="AT51" s="15"/>
      <c r="AU51" s="15"/>
      <c r="AV51" s="15"/>
      <c r="AW51" s="15"/>
      <c r="AX51" s="15"/>
    </row>
    <row r="52" spans="1:50" ht="18" customHeight="1" x14ac:dyDescent="0.2">
      <c r="A52" s="16" t="s">
        <v>180</v>
      </c>
      <c r="B52" s="17" t="s">
        <v>181</v>
      </c>
      <c r="C52" s="16">
        <v>18</v>
      </c>
      <c r="D52" s="16">
        <v>19</v>
      </c>
      <c r="E52" s="16">
        <v>1</v>
      </c>
      <c r="F52" s="16" t="s">
        <v>64</v>
      </c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8"/>
      <c r="AR52" s="18"/>
      <c r="AS52" s="15"/>
      <c r="AT52" s="15"/>
      <c r="AU52" s="15"/>
      <c r="AV52" s="15"/>
      <c r="AW52" s="15"/>
      <c r="AX52" s="15"/>
    </row>
    <row r="53" spans="1:50" ht="25.5" customHeight="1" x14ac:dyDescent="0.2">
      <c r="A53" s="12" t="s">
        <v>183</v>
      </c>
      <c r="B53" s="13" t="s">
        <v>184</v>
      </c>
      <c r="C53" s="12">
        <v>7</v>
      </c>
      <c r="D53" s="12">
        <v>17</v>
      </c>
      <c r="E53" s="12">
        <v>10</v>
      </c>
      <c r="F53" s="12" t="s">
        <v>64</v>
      </c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5"/>
      <c r="AP53" s="15"/>
      <c r="AQ53" s="15"/>
      <c r="AR53" s="15"/>
      <c r="AS53" s="15"/>
      <c r="AT53" s="15"/>
      <c r="AU53" s="15"/>
      <c r="AV53" s="15"/>
      <c r="AW53" s="15"/>
      <c r="AX53" s="15"/>
    </row>
    <row r="54" spans="1:50" ht="18" customHeight="1" x14ac:dyDescent="0.2">
      <c r="A54" s="16" t="s">
        <v>185</v>
      </c>
      <c r="B54" s="17" t="s">
        <v>186</v>
      </c>
      <c r="C54" s="16">
        <v>7</v>
      </c>
      <c r="D54" s="16">
        <v>9</v>
      </c>
      <c r="E54" s="16">
        <v>2</v>
      </c>
      <c r="F54" s="16" t="s">
        <v>64</v>
      </c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8"/>
      <c r="V54" s="18"/>
      <c r="W54" s="18"/>
      <c r="X54" s="18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</row>
    <row r="55" spans="1:50" ht="18" customHeight="1" x14ac:dyDescent="0.2">
      <c r="A55" s="16" t="s">
        <v>188</v>
      </c>
      <c r="B55" s="17" t="s">
        <v>189</v>
      </c>
      <c r="C55" s="16">
        <v>11</v>
      </c>
      <c r="D55" s="16">
        <v>14</v>
      </c>
      <c r="E55" s="16">
        <v>3</v>
      </c>
      <c r="F55" s="16" t="s">
        <v>64</v>
      </c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8"/>
      <c r="AD55" s="18"/>
      <c r="AE55" s="18"/>
      <c r="AF55" s="18"/>
      <c r="AG55" s="18"/>
      <c r="AH55" s="18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</row>
    <row r="56" spans="1:50" ht="18" customHeight="1" x14ac:dyDescent="0.2">
      <c r="A56" s="16" t="s">
        <v>191</v>
      </c>
      <c r="B56" s="17" t="s">
        <v>192</v>
      </c>
      <c r="C56" s="16">
        <v>11.5</v>
      </c>
      <c r="D56" s="16">
        <v>13</v>
      </c>
      <c r="E56" s="16">
        <v>1.5</v>
      </c>
      <c r="F56" s="16" t="s">
        <v>64</v>
      </c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8"/>
      <c r="AE56" s="18"/>
      <c r="AF56" s="18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</row>
    <row r="57" spans="1:50" ht="18" customHeight="1" x14ac:dyDescent="0.2">
      <c r="A57" s="16" t="s">
        <v>193</v>
      </c>
      <c r="B57" s="17" t="s">
        <v>194</v>
      </c>
      <c r="C57" s="16">
        <v>14</v>
      </c>
      <c r="D57" s="16">
        <v>16</v>
      </c>
      <c r="E57" s="16">
        <v>2</v>
      </c>
      <c r="F57" s="16" t="s">
        <v>64</v>
      </c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8"/>
      <c r="AJ57" s="18"/>
      <c r="AK57" s="18"/>
      <c r="AL57" s="18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</row>
    <row r="58" spans="1:50" ht="18" customHeight="1" x14ac:dyDescent="0.2">
      <c r="A58" s="16" t="s">
        <v>196</v>
      </c>
      <c r="B58" s="17" t="s">
        <v>197</v>
      </c>
      <c r="C58" s="16">
        <v>16</v>
      </c>
      <c r="D58" s="16">
        <v>17</v>
      </c>
      <c r="E58" s="16">
        <v>1</v>
      </c>
      <c r="F58" s="16" t="s">
        <v>64</v>
      </c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8"/>
      <c r="AN58" s="18"/>
      <c r="AO58" s="15"/>
      <c r="AP58" s="15"/>
      <c r="AQ58" s="15"/>
      <c r="AR58" s="15"/>
      <c r="AS58" s="15"/>
      <c r="AT58" s="15"/>
      <c r="AU58" s="15"/>
      <c r="AV58" s="15"/>
      <c r="AW58" s="15"/>
      <c r="AX58" s="15"/>
    </row>
    <row r="59" spans="1:50" ht="25.5" customHeight="1" x14ac:dyDescent="0.2">
      <c r="A59" s="12" t="s">
        <v>199</v>
      </c>
      <c r="B59" s="13" t="s">
        <v>200</v>
      </c>
      <c r="C59" s="12">
        <v>10</v>
      </c>
      <c r="D59" s="12">
        <v>19</v>
      </c>
      <c r="E59" s="12">
        <v>9</v>
      </c>
      <c r="F59" s="12" t="s">
        <v>76</v>
      </c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5"/>
      <c r="AT59" s="15"/>
      <c r="AU59" s="15"/>
      <c r="AV59" s="15"/>
      <c r="AW59" s="15"/>
      <c r="AX59" s="15"/>
    </row>
    <row r="60" spans="1:50" ht="18" customHeight="1" x14ac:dyDescent="0.2">
      <c r="A60" s="16" t="s">
        <v>202</v>
      </c>
      <c r="B60" s="17" t="s">
        <v>203</v>
      </c>
      <c r="C60" s="16">
        <v>10</v>
      </c>
      <c r="D60" s="16">
        <v>13</v>
      </c>
      <c r="E60" s="16">
        <v>3</v>
      </c>
      <c r="F60" s="16" t="s">
        <v>64</v>
      </c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8"/>
      <c r="AB60" s="18"/>
      <c r="AC60" s="18"/>
      <c r="AD60" s="18"/>
      <c r="AE60" s="18"/>
      <c r="AF60" s="18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</row>
    <row r="61" spans="1:50" ht="18" customHeight="1" x14ac:dyDescent="0.2">
      <c r="A61" s="16" t="s">
        <v>205</v>
      </c>
      <c r="B61" s="17" t="s">
        <v>206</v>
      </c>
      <c r="C61" s="16">
        <v>12</v>
      </c>
      <c r="D61" s="16">
        <v>14.5</v>
      </c>
      <c r="E61" s="16">
        <v>2.5</v>
      </c>
      <c r="F61" s="16" t="s">
        <v>79</v>
      </c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9"/>
      <c r="AF61" s="19"/>
      <c r="AG61" s="19"/>
      <c r="AH61" s="19"/>
      <c r="AI61" s="19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</row>
    <row r="62" spans="1:50" ht="18" customHeight="1" x14ac:dyDescent="0.2">
      <c r="A62" s="16" t="s">
        <v>208</v>
      </c>
      <c r="B62" s="17" t="s">
        <v>209</v>
      </c>
      <c r="C62" s="16">
        <v>14</v>
      </c>
      <c r="D62" s="16">
        <v>14.5</v>
      </c>
      <c r="E62" s="16">
        <v>0.5</v>
      </c>
      <c r="F62" s="16" t="s">
        <v>79</v>
      </c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9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</row>
    <row r="63" spans="1:50" ht="18" customHeight="1" x14ac:dyDescent="0.2">
      <c r="A63" s="16" t="s">
        <v>211</v>
      </c>
      <c r="B63" s="17" t="s">
        <v>212</v>
      </c>
      <c r="C63" s="16">
        <v>14</v>
      </c>
      <c r="D63" s="16">
        <v>16</v>
      </c>
      <c r="E63" s="16">
        <v>2</v>
      </c>
      <c r="F63" s="16" t="s">
        <v>79</v>
      </c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9"/>
      <c r="AJ63" s="19"/>
      <c r="AK63" s="19"/>
      <c r="AL63" s="19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</row>
    <row r="64" spans="1:50" ht="18" customHeight="1" x14ac:dyDescent="0.2">
      <c r="A64" s="16" t="s">
        <v>214</v>
      </c>
      <c r="B64" s="17" t="s">
        <v>215</v>
      </c>
      <c r="C64" s="16">
        <v>15</v>
      </c>
      <c r="D64" s="16">
        <v>17</v>
      </c>
      <c r="E64" s="16">
        <v>2</v>
      </c>
      <c r="F64" s="16" t="s">
        <v>79</v>
      </c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9"/>
      <c r="AL64" s="19"/>
      <c r="AM64" s="19"/>
      <c r="AN64" s="19"/>
      <c r="AO64" s="15"/>
      <c r="AP64" s="15"/>
      <c r="AQ64" s="15"/>
      <c r="AR64" s="15"/>
      <c r="AS64" s="15"/>
      <c r="AT64" s="15"/>
      <c r="AU64" s="15"/>
      <c r="AV64" s="15"/>
      <c r="AW64" s="15"/>
      <c r="AX64" s="15"/>
    </row>
    <row r="65" spans="1:50" ht="18" customHeight="1" x14ac:dyDescent="0.2">
      <c r="A65" s="16" t="s">
        <v>217</v>
      </c>
      <c r="B65" s="17" t="s">
        <v>218</v>
      </c>
      <c r="C65" s="16">
        <v>16</v>
      </c>
      <c r="D65" s="16">
        <v>17</v>
      </c>
      <c r="E65" s="16">
        <v>1</v>
      </c>
      <c r="F65" s="16" t="s">
        <v>64</v>
      </c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8"/>
      <c r="AN65" s="18"/>
      <c r="AO65" s="15"/>
      <c r="AP65" s="15"/>
      <c r="AQ65" s="15"/>
      <c r="AR65" s="15"/>
      <c r="AS65" s="15"/>
      <c r="AT65" s="15"/>
      <c r="AU65" s="15"/>
      <c r="AV65" s="15"/>
      <c r="AW65" s="15"/>
      <c r="AX65" s="15"/>
    </row>
    <row r="66" spans="1:50" ht="18" customHeight="1" x14ac:dyDescent="0.2">
      <c r="A66" s="16" t="s">
        <v>220</v>
      </c>
      <c r="B66" s="17" t="s">
        <v>221</v>
      </c>
      <c r="C66" s="16">
        <v>16</v>
      </c>
      <c r="D66" s="16">
        <v>18</v>
      </c>
      <c r="E66" s="16">
        <v>2</v>
      </c>
      <c r="F66" s="16" t="s">
        <v>79</v>
      </c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9"/>
      <c r="AN66" s="19"/>
      <c r="AO66" s="19"/>
      <c r="AP66" s="19"/>
      <c r="AQ66" s="15"/>
      <c r="AR66" s="15"/>
      <c r="AS66" s="15"/>
      <c r="AT66" s="15"/>
      <c r="AU66" s="15"/>
      <c r="AV66" s="15"/>
      <c r="AW66" s="15"/>
      <c r="AX66" s="15"/>
    </row>
    <row r="67" spans="1:50" ht="18" customHeight="1" x14ac:dyDescent="0.2">
      <c r="A67" s="16" t="s">
        <v>223</v>
      </c>
      <c r="B67" s="17" t="s">
        <v>224</v>
      </c>
      <c r="C67" s="16">
        <v>16.5</v>
      </c>
      <c r="D67" s="16">
        <v>18</v>
      </c>
      <c r="E67" s="16">
        <v>1.5</v>
      </c>
      <c r="F67" s="16" t="s">
        <v>64</v>
      </c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8"/>
      <c r="AO67" s="18"/>
      <c r="AP67" s="18"/>
      <c r="AQ67" s="15"/>
      <c r="AR67" s="15"/>
      <c r="AS67" s="15"/>
      <c r="AT67" s="15"/>
      <c r="AU67" s="15"/>
      <c r="AV67" s="15"/>
      <c r="AW67" s="15"/>
      <c r="AX67" s="15"/>
    </row>
    <row r="68" spans="1:50" ht="18" customHeight="1" x14ac:dyDescent="0.2">
      <c r="A68" s="16" t="s">
        <v>226</v>
      </c>
      <c r="B68" s="17" t="s">
        <v>227</v>
      </c>
      <c r="C68" s="16">
        <v>18</v>
      </c>
      <c r="D68" s="16">
        <v>19</v>
      </c>
      <c r="E68" s="16">
        <v>1</v>
      </c>
      <c r="F68" s="16" t="s">
        <v>79</v>
      </c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9"/>
      <c r="AR68" s="19"/>
      <c r="AS68" s="15"/>
      <c r="AT68" s="15"/>
      <c r="AU68" s="15"/>
      <c r="AV68" s="15"/>
      <c r="AW68" s="15"/>
      <c r="AX68" s="15"/>
    </row>
    <row r="69" spans="1:50" ht="27.75" customHeight="1" x14ac:dyDescent="0.2">
      <c r="A69" s="8" t="s">
        <v>314</v>
      </c>
      <c r="B69" s="9" t="s">
        <v>315</v>
      </c>
      <c r="C69" s="9"/>
      <c r="D69" s="9"/>
      <c r="E69" s="9"/>
      <c r="F69" s="9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0" t="s">
        <v>303</v>
      </c>
      <c r="AS69" s="11"/>
      <c r="AT69" s="11"/>
      <c r="AU69" s="11"/>
      <c r="AV69" s="11"/>
      <c r="AW69" s="11"/>
      <c r="AX69" s="11"/>
    </row>
    <row r="70" spans="1:50" ht="25.5" customHeight="1" x14ac:dyDescent="0.2">
      <c r="A70" s="12" t="s">
        <v>229</v>
      </c>
      <c r="B70" s="13" t="s">
        <v>230</v>
      </c>
      <c r="C70" s="12">
        <v>14</v>
      </c>
      <c r="D70" s="12">
        <v>20</v>
      </c>
      <c r="E70" s="12">
        <v>6</v>
      </c>
      <c r="F70" s="12" t="s">
        <v>76</v>
      </c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5"/>
      <c r="AV70" s="15"/>
      <c r="AW70" s="15"/>
      <c r="AX70" s="15"/>
    </row>
    <row r="71" spans="1:50" ht="18" customHeight="1" x14ac:dyDescent="0.2">
      <c r="A71" s="16" t="s">
        <v>231</v>
      </c>
      <c r="B71" s="17" t="s">
        <v>232</v>
      </c>
      <c r="C71" s="16">
        <v>14</v>
      </c>
      <c r="D71" s="16">
        <v>17</v>
      </c>
      <c r="E71" s="16">
        <v>3</v>
      </c>
      <c r="F71" s="16" t="s">
        <v>79</v>
      </c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9"/>
      <c r="AJ71" s="19"/>
      <c r="AK71" s="19"/>
      <c r="AL71" s="19"/>
      <c r="AM71" s="19"/>
      <c r="AN71" s="19"/>
      <c r="AO71" s="15"/>
      <c r="AP71" s="15"/>
      <c r="AQ71" s="15"/>
      <c r="AR71" s="15"/>
      <c r="AS71" s="15"/>
      <c r="AT71" s="15"/>
      <c r="AU71" s="15"/>
      <c r="AV71" s="15"/>
      <c r="AW71" s="15"/>
      <c r="AX71" s="15"/>
    </row>
    <row r="72" spans="1:50" ht="18" customHeight="1" x14ac:dyDescent="0.2">
      <c r="A72" s="16" t="s">
        <v>234</v>
      </c>
      <c r="B72" s="17" t="s">
        <v>235</v>
      </c>
      <c r="C72" s="16">
        <v>16.5</v>
      </c>
      <c r="D72" s="16">
        <v>19</v>
      </c>
      <c r="E72" s="16">
        <v>2.5</v>
      </c>
      <c r="F72" s="16" t="s">
        <v>79</v>
      </c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9"/>
      <c r="AO72" s="19"/>
      <c r="AP72" s="19"/>
      <c r="AQ72" s="19"/>
      <c r="AR72" s="19"/>
      <c r="AS72" s="15"/>
      <c r="AT72" s="15"/>
      <c r="AU72" s="15"/>
      <c r="AV72" s="15"/>
      <c r="AW72" s="15"/>
      <c r="AX72" s="15"/>
    </row>
    <row r="73" spans="1:50" ht="18" customHeight="1" x14ac:dyDescent="0.2">
      <c r="A73" s="16" t="s">
        <v>237</v>
      </c>
      <c r="B73" s="17" t="s">
        <v>238</v>
      </c>
      <c r="C73" s="16">
        <v>17</v>
      </c>
      <c r="D73" s="16">
        <v>19</v>
      </c>
      <c r="E73" s="16">
        <v>2</v>
      </c>
      <c r="F73" s="16" t="s">
        <v>79</v>
      </c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9"/>
      <c r="AP73" s="19"/>
      <c r="AQ73" s="19"/>
      <c r="AR73" s="19"/>
      <c r="AS73" s="15"/>
      <c r="AT73" s="15"/>
      <c r="AU73" s="15"/>
      <c r="AV73" s="15"/>
      <c r="AW73" s="15"/>
      <c r="AX73" s="15"/>
    </row>
    <row r="74" spans="1:50" ht="18" customHeight="1" x14ac:dyDescent="0.2">
      <c r="A74" s="16" t="s">
        <v>240</v>
      </c>
      <c r="B74" s="17" t="s">
        <v>241</v>
      </c>
      <c r="C74" s="16">
        <v>17</v>
      </c>
      <c r="D74" s="16">
        <v>20</v>
      </c>
      <c r="E74" s="16">
        <v>3</v>
      </c>
      <c r="F74" s="16" t="s">
        <v>64</v>
      </c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8"/>
      <c r="AP74" s="18"/>
      <c r="AQ74" s="18"/>
      <c r="AR74" s="18"/>
      <c r="AS74" s="18"/>
      <c r="AT74" s="18"/>
      <c r="AU74" s="15"/>
      <c r="AV74" s="15"/>
      <c r="AW74" s="15"/>
      <c r="AX74" s="15"/>
    </row>
    <row r="75" spans="1:50" ht="25.5" customHeight="1" x14ac:dyDescent="0.2">
      <c r="A75" s="12" t="s">
        <v>243</v>
      </c>
      <c r="B75" s="13" t="s">
        <v>244</v>
      </c>
      <c r="C75" s="12">
        <v>18</v>
      </c>
      <c r="D75" s="12">
        <v>21</v>
      </c>
      <c r="E75" s="12">
        <v>3</v>
      </c>
      <c r="F75" s="12" t="s">
        <v>76</v>
      </c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9"/>
      <c r="AR75" s="19"/>
      <c r="AS75" s="19"/>
      <c r="AT75" s="19"/>
      <c r="AU75" s="19"/>
      <c r="AV75" s="19"/>
      <c r="AW75" s="15"/>
      <c r="AX75" s="15"/>
    </row>
    <row r="76" spans="1:50" ht="18" customHeight="1" x14ac:dyDescent="0.2">
      <c r="A76" s="16" t="s">
        <v>246</v>
      </c>
      <c r="B76" s="17" t="s">
        <v>247</v>
      </c>
      <c r="C76" s="16">
        <v>18</v>
      </c>
      <c r="D76" s="16">
        <v>20</v>
      </c>
      <c r="E76" s="16">
        <v>2</v>
      </c>
      <c r="F76" s="16" t="s">
        <v>79</v>
      </c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9"/>
      <c r="AR76" s="19"/>
      <c r="AS76" s="19"/>
      <c r="AT76" s="19"/>
      <c r="AU76" s="15"/>
      <c r="AV76" s="15"/>
      <c r="AW76" s="15"/>
      <c r="AX76" s="15"/>
    </row>
    <row r="77" spans="1:50" ht="18" customHeight="1" x14ac:dyDescent="0.2">
      <c r="A77" s="16" t="s">
        <v>249</v>
      </c>
      <c r="B77" s="17" t="s">
        <v>250</v>
      </c>
      <c r="C77" s="16">
        <v>19</v>
      </c>
      <c r="D77" s="16">
        <v>20.5</v>
      </c>
      <c r="E77" s="16">
        <v>1.5</v>
      </c>
      <c r="F77" s="16" t="s">
        <v>79</v>
      </c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9"/>
      <c r="AT77" s="19"/>
      <c r="AU77" s="19"/>
      <c r="AV77" s="15"/>
      <c r="AW77" s="15"/>
      <c r="AX77" s="15"/>
    </row>
    <row r="78" spans="1:50" ht="18" customHeight="1" x14ac:dyDescent="0.2">
      <c r="A78" s="16" t="s">
        <v>252</v>
      </c>
      <c r="B78" s="17" t="s">
        <v>253</v>
      </c>
      <c r="C78" s="16">
        <v>19</v>
      </c>
      <c r="D78" s="16">
        <v>21</v>
      </c>
      <c r="E78" s="16">
        <v>2</v>
      </c>
      <c r="F78" s="16" t="s">
        <v>64</v>
      </c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8"/>
      <c r="AT78" s="18"/>
      <c r="AU78" s="18"/>
      <c r="AV78" s="18"/>
      <c r="AW78" s="15"/>
      <c r="AX78" s="15"/>
    </row>
    <row r="79" spans="1:50" ht="18" customHeight="1" x14ac:dyDescent="0.2">
      <c r="A79" s="16" t="s">
        <v>255</v>
      </c>
      <c r="B79" s="17" t="s">
        <v>256</v>
      </c>
      <c r="C79" s="16">
        <v>19</v>
      </c>
      <c r="D79" s="16">
        <v>20</v>
      </c>
      <c r="E79" s="16">
        <v>1</v>
      </c>
      <c r="F79" s="16" t="s">
        <v>79</v>
      </c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9"/>
      <c r="AT79" s="19"/>
      <c r="AU79" s="15"/>
      <c r="AV79" s="15"/>
      <c r="AW79" s="15"/>
      <c r="AX79" s="15"/>
    </row>
    <row r="80" spans="1:50" ht="27.75" customHeight="1" x14ac:dyDescent="0.2">
      <c r="A80" s="8" t="s">
        <v>316</v>
      </c>
      <c r="B80" s="9" t="s">
        <v>317</v>
      </c>
      <c r="C80" s="9"/>
      <c r="D80" s="9"/>
      <c r="E80" s="9"/>
      <c r="F80" s="9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0" t="s">
        <v>303</v>
      </c>
      <c r="AW80" s="11"/>
      <c r="AX80" s="11"/>
    </row>
    <row r="81" spans="1:50" ht="25.5" customHeight="1" x14ac:dyDescent="0.2">
      <c r="A81" s="12" t="s">
        <v>258</v>
      </c>
      <c r="B81" s="13" t="s">
        <v>259</v>
      </c>
      <c r="C81" s="12">
        <v>20</v>
      </c>
      <c r="D81" s="12">
        <v>22</v>
      </c>
      <c r="E81" s="12">
        <v>2</v>
      </c>
      <c r="F81" s="12" t="s">
        <v>76</v>
      </c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9"/>
      <c r="AV81" s="19"/>
      <c r="AW81" s="19"/>
      <c r="AX81" s="19"/>
    </row>
    <row r="82" spans="1:50" ht="18" customHeight="1" x14ac:dyDescent="0.2">
      <c r="A82" s="16" t="s">
        <v>260</v>
      </c>
      <c r="B82" s="17" t="s">
        <v>261</v>
      </c>
      <c r="C82" s="16">
        <v>20</v>
      </c>
      <c r="D82" s="16">
        <v>21</v>
      </c>
      <c r="E82" s="16">
        <v>1</v>
      </c>
      <c r="F82" s="16" t="s">
        <v>79</v>
      </c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9"/>
      <c r="AV82" s="19"/>
      <c r="AW82" s="15"/>
      <c r="AX82" s="15"/>
    </row>
    <row r="83" spans="1:50" ht="18" customHeight="1" x14ac:dyDescent="0.2">
      <c r="A83" s="16" t="s">
        <v>263</v>
      </c>
      <c r="B83" s="17" t="s">
        <v>264</v>
      </c>
      <c r="C83" s="16">
        <v>20.5</v>
      </c>
      <c r="D83" s="16">
        <v>21.5</v>
      </c>
      <c r="E83" s="16">
        <v>1</v>
      </c>
      <c r="F83" s="16" t="s">
        <v>79</v>
      </c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9"/>
      <c r="AW83" s="19"/>
      <c r="AX83" s="15"/>
    </row>
    <row r="84" spans="1:50" ht="18" customHeight="1" x14ac:dyDescent="0.2">
      <c r="A84" s="16" t="s">
        <v>266</v>
      </c>
      <c r="B84" s="17" t="s">
        <v>267</v>
      </c>
      <c r="C84" s="16">
        <v>21</v>
      </c>
      <c r="D84" s="16">
        <v>22</v>
      </c>
      <c r="E84" s="16">
        <v>1</v>
      </c>
      <c r="F84" s="16" t="s">
        <v>79</v>
      </c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9"/>
      <c r="AX84" s="19"/>
    </row>
    <row r="85" spans="1:50" ht="18" customHeight="1" x14ac:dyDescent="0.2">
      <c r="A85" s="16" t="s">
        <v>269</v>
      </c>
      <c r="B85" s="17" t="s">
        <v>270</v>
      </c>
      <c r="C85" s="16">
        <v>21.5</v>
      </c>
      <c r="D85" s="16">
        <v>22</v>
      </c>
      <c r="E85" s="16">
        <v>0.5</v>
      </c>
      <c r="F85" s="16" t="s">
        <v>79</v>
      </c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9"/>
    </row>
    <row r="86" spans="1:50" ht="27.75" customHeight="1" x14ac:dyDescent="0.2">
      <c r="A86" s="8" t="s">
        <v>318</v>
      </c>
      <c r="B86" s="9" t="s">
        <v>319</v>
      </c>
      <c r="C86" s="9"/>
      <c r="D86" s="9"/>
      <c r="E86" s="9"/>
      <c r="F86" s="9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0" t="s">
        <v>303</v>
      </c>
    </row>
    <row r="89" spans="1:50" ht="24" customHeight="1" x14ac:dyDescent="0.2">
      <c r="A89" s="20" t="s">
        <v>320</v>
      </c>
    </row>
    <row r="90" spans="1:50" ht="19.5" customHeight="1" x14ac:dyDescent="0.2">
      <c r="B90" s="21" t="s">
        <v>321</v>
      </c>
      <c r="C90" s="39" t="s">
        <v>322</v>
      </c>
      <c r="D90" s="39"/>
      <c r="E90" s="39"/>
      <c r="F90" s="39"/>
      <c r="G90" s="39"/>
      <c r="H90" s="39"/>
      <c r="I90" s="39"/>
      <c r="J90" s="39"/>
    </row>
    <row r="91" spans="1:50" ht="19.5" customHeight="1" x14ac:dyDescent="0.2">
      <c r="B91" s="22" t="s">
        <v>321</v>
      </c>
      <c r="C91" s="39" t="s">
        <v>323</v>
      </c>
      <c r="D91" s="39"/>
      <c r="E91" s="39"/>
      <c r="F91" s="39"/>
      <c r="G91" s="39"/>
      <c r="H91" s="39"/>
      <c r="I91" s="39"/>
      <c r="J91" s="39"/>
    </row>
    <row r="92" spans="1:50" ht="19.5" customHeight="1" x14ac:dyDescent="0.2">
      <c r="B92" s="23" t="s">
        <v>321</v>
      </c>
      <c r="C92" s="39" t="s">
        <v>324</v>
      </c>
      <c r="D92" s="39"/>
      <c r="E92" s="39"/>
      <c r="F92" s="39"/>
      <c r="G92" s="39"/>
      <c r="H92" s="39"/>
      <c r="I92" s="39"/>
      <c r="J92" s="39"/>
    </row>
    <row r="93" spans="1:50" ht="19.5" customHeight="1" x14ac:dyDescent="0.2">
      <c r="B93" s="24" t="s">
        <v>321</v>
      </c>
      <c r="C93" s="39" t="s">
        <v>325</v>
      </c>
      <c r="D93" s="39"/>
      <c r="E93" s="39"/>
      <c r="F93" s="39"/>
      <c r="G93" s="39"/>
      <c r="H93" s="39"/>
      <c r="I93" s="39"/>
      <c r="J93" s="39"/>
    </row>
    <row r="94" spans="1:50" ht="19.5" customHeight="1" x14ac:dyDescent="0.2">
      <c r="B94" s="2" t="s">
        <v>321</v>
      </c>
      <c r="C94" s="39" t="s">
        <v>326</v>
      </c>
      <c r="D94" s="39"/>
      <c r="E94" s="39"/>
      <c r="F94" s="39"/>
      <c r="G94" s="39"/>
      <c r="H94" s="39"/>
      <c r="I94" s="39"/>
      <c r="J94" s="39"/>
    </row>
  </sheetData>
  <mergeCells count="28">
    <mergeCell ref="A1:AY1"/>
    <mergeCell ref="G3:H3"/>
    <mergeCell ref="I3:J3"/>
    <mergeCell ref="K3:L3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E3:AF3"/>
    <mergeCell ref="AG3:AH3"/>
    <mergeCell ref="AI3:AJ3"/>
    <mergeCell ref="C93:J93"/>
    <mergeCell ref="C94:J94"/>
    <mergeCell ref="AU3:AV3"/>
    <mergeCell ref="AW3:AX3"/>
    <mergeCell ref="C90:J90"/>
    <mergeCell ref="C91:J91"/>
    <mergeCell ref="C92:J92"/>
    <mergeCell ref="AK3:AL3"/>
    <mergeCell ref="AM3:AN3"/>
    <mergeCell ref="AO3:AP3"/>
    <mergeCell ref="AQ3:AR3"/>
    <mergeCell ref="AS3:AT3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2"/>
  <sheetViews>
    <sheetView topLeftCell="A8" zoomScaleNormal="100" workbookViewId="0">
      <selection sqref="A1:E1"/>
    </sheetView>
  </sheetViews>
  <sheetFormatPr baseColWidth="10" defaultColWidth="8.6640625" defaultRowHeight="15" x14ac:dyDescent="0.2"/>
  <cols>
    <col min="1" max="1" width="10" customWidth="1"/>
    <col min="2" max="2" width="32" customWidth="1"/>
    <col min="3" max="3" width="60" customWidth="1"/>
    <col min="4" max="4" width="18" customWidth="1"/>
    <col min="5" max="5" width="50" customWidth="1"/>
  </cols>
  <sheetData>
    <row r="1" spans="1:5" ht="27.75" customHeight="1" x14ac:dyDescent="0.2">
      <c r="A1" s="37" t="s">
        <v>327</v>
      </c>
      <c r="B1" s="37"/>
      <c r="C1" s="37"/>
      <c r="D1" s="37"/>
      <c r="E1" s="37"/>
    </row>
    <row r="2" spans="1:5" ht="30" customHeight="1" x14ac:dyDescent="0.2">
      <c r="A2" s="33" t="s">
        <v>328</v>
      </c>
      <c r="B2" s="33"/>
      <c r="C2" s="33"/>
      <c r="D2" s="33"/>
      <c r="E2" s="33"/>
    </row>
    <row r="4" spans="1:5" ht="31.5" customHeight="1" x14ac:dyDescent="0.2">
      <c r="A4" s="3" t="s">
        <v>329</v>
      </c>
      <c r="B4" s="3" t="s">
        <v>273</v>
      </c>
      <c r="C4" s="3" t="s">
        <v>330</v>
      </c>
      <c r="D4" s="3" t="s">
        <v>331</v>
      </c>
      <c r="E4" s="3" t="s">
        <v>332</v>
      </c>
    </row>
    <row r="5" spans="1:5" ht="79.5" customHeight="1" x14ac:dyDescent="0.2">
      <c r="A5" s="10" t="s">
        <v>301</v>
      </c>
      <c r="B5" s="25" t="s">
        <v>333</v>
      </c>
      <c r="C5" s="5" t="s">
        <v>334</v>
      </c>
      <c r="D5" s="5" t="s">
        <v>335</v>
      </c>
      <c r="E5" s="5" t="s">
        <v>336</v>
      </c>
    </row>
    <row r="6" spans="1:5" ht="79.5" customHeight="1" x14ac:dyDescent="0.2">
      <c r="A6" s="10" t="s">
        <v>304</v>
      </c>
      <c r="B6" s="25" t="s">
        <v>337</v>
      </c>
      <c r="C6" s="5" t="s">
        <v>338</v>
      </c>
      <c r="D6" s="5" t="s">
        <v>339</v>
      </c>
      <c r="E6" s="5" t="s">
        <v>340</v>
      </c>
    </row>
    <row r="7" spans="1:5" ht="79.5" customHeight="1" x14ac:dyDescent="0.2">
      <c r="A7" s="10" t="s">
        <v>306</v>
      </c>
      <c r="B7" s="25" t="s">
        <v>341</v>
      </c>
      <c r="C7" s="5" t="s">
        <v>342</v>
      </c>
      <c r="D7" s="5" t="s">
        <v>343</v>
      </c>
      <c r="E7" s="5" t="s">
        <v>344</v>
      </c>
    </row>
    <row r="8" spans="1:5" ht="79.5" customHeight="1" x14ac:dyDescent="0.2">
      <c r="A8" s="10" t="s">
        <v>310</v>
      </c>
      <c r="B8" s="25" t="s">
        <v>345</v>
      </c>
      <c r="C8" s="5" t="s">
        <v>346</v>
      </c>
      <c r="D8" s="5" t="s">
        <v>347</v>
      </c>
      <c r="E8" s="5" t="s">
        <v>348</v>
      </c>
    </row>
    <row r="9" spans="1:5" ht="79.5" customHeight="1" x14ac:dyDescent="0.2">
      <c r="A9" s="10" t="s">
        <v>312</v>
      </c>
      <c r="B9" s="25" t="s">
        <v>349</v>
      </c>
      <c r="C9" s="5" t="s">
        <v>350</v>
      </c>
      <c r="D9" s="5" t="s">
        <v>351</v>
      </c>
      <c r="E9" s="5" t="s">
        <v>352</v>
      </c>
    </row>
    <row r="10" spans="1:5" ht="79.5" customHeight="1" x14ac:dyDescent="0.2">
      <c r="A10" s="10" t="s">
        <v>314</v>
      </c>
      <c r="B10" s="25" t="s">
        <v>353</v>
      </c>
      <c r="C10" s="5" t="s">
        <v>354</v>
      </c>
      <c r="D10" s="5" t="s">
        <v>355</v>
      </c>
      <c r="E10" s="5" t="s">
        <v>356</v>
      </c>
    </row>
    <row r="11" spans="1:5" ht="79.5" customHeight="1" x14ac:dyDescent="0.2">
      <c r="A11" s="10" t="s">
        <v>316</v>
      </c>
      <c r="B11" s="25" t="s">
        <v>357</v>
      </c>
      <c r="C11" s="5" t="s">
        <v>358</v>
      </c>
      <c r="D11" s="5" t="s">
        <v>359</v>
      </c>
      <c r="E11" s="5" t="s">
        <v>360</v>
      </c>
    </row>
    <row r="12" spans="1:5" ht="79.5" customHeight="1" x14ac:dyDescent="0.2">
      <c r="A12" s="10" t="s">
        <v>318</v>
      </c>
      <c r="B12" s="25" t="s">
        <v>361</v>
      </c>
      <c r="C12" s="5" t="s">
        <v>362</v>
      </c>
      <c r="D12" s="5" t="s">
        <v>363</v>
      </c>
      <c r="E12" s="5" t="s">
        <v>364</v>
      </c>
    </row>
  </sheetData>
  <mergeCells count="2">
    <mergeCell ref="A1:E1"/>
    <mergeCell ref="A2:E2"/>
  </mergeCell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6"/>
  <sheetViews>
    <sheetView zoomScaleNormal="100" workbookViewId="0">
      <selection sqref="A1:E1"/>
    </sheetView>
  </sheetViews>
  <sheetFormatPr baseColWidth="10" defaultColWidth="8.6640625" defaultRowHeight="15" x14ac:dyDescent="0.2"/>
  <cols>
    <col min="1" max="1" width="6" customWidth="1"/>
    <col min="2" max="2" width="38" customWidth="1"/>
    <col min="3" max="3" width="50" customWidth="1"/>
    <col min="4" max="4" width="12" customWidth="1"/>
    <col min="5" max="5" width="28" customWidth="1"/>
  </cols>
  <sheetData>
    <row r="1" spans="1:5" ht="27.75" customHeight="1" x14ac:dyDescent="0.2">
      <c r="A1" s="37" t="s">
        <v>365</v>
      </c>
      <c r="B1" s="37"/>
      <c r="C1" s="37"/>
      <c r="D1" s="37"/>
      <c r="E1" s="37"/>
    </row>
    <row r="3" spans="1:5" ht="21.75" customHeight="1" x14ac:dyDescent="0.2">
      <c r="A3" s="41" t="s">
        <v>366</v>
      </c>
      <c r="B3" s="41"/>
      <c r="C3" s="41"/>
      <c r="D3" s="41"/>
      <c r="E3" s="41"/>
    </row>
    <row r="4" spans="1:5" ht="31.5" customHeight="1" x14ac:dyDescent="0.2">
      <c r="A4" s="3" t="s">
        <v>367</v>
      </c>
      <c r="B4" s="3" t="s">
        <v>368</v>
      </c>
      <c r="C4" s="3" t="s">
        <v>369</v>
      </c>
      <c r="D4" s="3" t="s">
        <v>370</v>
      </c>
      <c r="E4" s="3" t="s">
        <v>371</v>
      </c>
    </row>
    <row r="5" spans="1:5" ht="36" customHeight="1" x14ac:dyDescent="0.2">
      <c r="A5" s="4">
        <v>1</v>
      </c>
      <c r="B5" s="5" t="s">
        <v>372</v>
      </c>
      <c r="C5" s="5" t="s">
        <v>373</v>
      </c>
      <c r="D5" s="4">
        <v>1</v>
      </c>
      <c r="E5" s="5" t="s">
        <v>374</v>
      </c>
    </row>
    <row r="6" spans="1:5" ht="36" customHeight="1" x14ac:dyDescent="0.2">
      <c r="A6" s="4">
        <v>2</v>
      </c>
      <c r="B6" s="5" t="s">
        <v>375</v>
      </c>
      <c r="C6" s="5" t="s">
        <v>376</v>
      </c>
      <c r="D6" s="4">
        <v>1</v>
      </c>
      <c r="E6" s="5" t="s">
        <v>374</v>
      </c>
    </row>
    <row r="7" spans="1:5" ht="36" customHeight="1" x14ac:dyDescent="0.2">
      <c r="A7" s="4">
        <v>3</v>
      </c>
      <c r="B7" s="5" t="s">
        <v>377</v>
      </c>
      <c r="C7" s="5" t="s">
        <v>378</v>
      </c>
      <c r="D7" s="4">
        <v>1</v>
      </c>
      <c r="E7" s="5" t="s">
        <v>374</v>
      </c>
    </row>
    <row r="8" spans="1:5" ht="36" customHeight="1" x14ac:dyDescent="0.2">
      <c r="A8" s="4">
        <v>4</v>
      </c>
      <c r="B8" s="5" t="s">
        <v>379</v>
      </c>
      <c r="C8" s="5" t="s">
        <v>380</v>
      </c>
      <c r="D8" s="4">
        <v>1</v>
      </c>
      <c r="E8" s="5" t="s">
        <v>381</v>
      </c>
    </row>
    <row r="9" spans="1:5" ht="36" customHeight="1" x14ac:dyDescent="0.2">
      <c r="A9" s="4">
        <v>5</v>
      </c>
      <c r="B9" s="5" t="s">
        <v>382</v>
      </c>
      <c r="C9" s="5" t="s">
        <v>383</v>
      </c>
      <c r="D9" s="4">
        <v>1</v>
      </c>
      <c r="E9" s="5" t="s">
        <v>157</v>
      </c>
    </row>
    <row r="10" spans="1:5" ht="36" customHeight="1" x14ac:dyDescent="0.2">
      <c r="A10" s="4">
        <v>6</v>
      </c>
      <c r="B10" s="5" t="s">
        <v>384</v>
      </c>
      <c r="C10" s="5" t="s">
        <v>385</v>
      </c>
      <c r="D10" s="4">
        <v>1</v>
      </c>
      <c r="E10" s="5" t="s">
        <v>374</v>
      </c>
    </row>
    <row r="11" spans="1:5" ht="36" customHeight="1" x14ac:dyDescent="0.2">
      <c r="A11" s="4">
        <v>7</v>
      </c>
      <c r="B11" s="5" t="s">
        <v>386</v>
      </c>
      <c r="C11" s="5" t="s">
        <v>387</v>
      </c>
      <c r="D11" s="4">
        <v>1</v>
      </c>
      <c r="E11" s="5" t="s">
        <v>388</v>
      </c>
    </row>
    <row r="12" spans="1:5" ht="36" customHeight="1" x14ac:dyDescent="0.2">
      <c r="A12" s="4">
        <v>8</v>
      </c>
      <c r="B12" s="5" t="s">
        <v>389</v>
      </c>
      <c r="C12" s="5" t="s">
        <v>390</v>
      </c>
      <c r="D12" s="4">
        <v>1</v>
      </c>
      <c r="E12" s="5" t="s">
        <v>391</v>
      </c>
    </row>
    <row r="14" spans="1:5" ht="21.75" customHeight="1" x14ac:dyDescent="0.2">
      <c r="A14" s="41" t="s">
        <v>392</v>
      </c>
      <c r="B14" s="41"/>
      <c r="C14" s="41"/>
      <c r="D14" s="41"/>
      <c r="E14" s="41"/>
    </row>
    <row r="15" spans="1:5" ht="31.5" customHeight="1" x14ac:dyDescent="0.2">
      <c r="A15" s="3" t="s">
        <v>367</v>
      </c>
      <c r="B15" s="3" t="s">
        <v>393</v>
      </c>
      <c r="C15" s="3" t="s">
        <v>394</v>
      </c>
      <c r="D15" s="3" t="s">
        <v>395</v>
      </c>
      <c r="E15" s="3" t="s">
        <v>371</v>
      </c>
    </row>
    <row r="16" spans="1:5" ht="21.75" customHeight="1" x14ac:dyDescent="0.2">
      <c r="A16" s="4">
        <v>1</v>
      </c>
      <c r="B16" s="5" t="s">
        <v>396</v>
      </c>
      <c r="C16" s="4">
        <v>4</v>
      </c>
      <c r="D16" s="5" t="s">
        <v>397</v>
      </c>
      <c r="E16" s="5" t="s">
        <v>391</v>
      </c>
    </row>
    <row r="17" spans="1:5" ht="21.75" customHeight="1" x14ac:dyDescent="0.2">
      <c r="A17" s="4">
        <v>2</v>
      </c>
      <c r="B17" s="5" t="s">
        <v>398</v>
      </c>
      <c r="C17" s="4">
        <v>6</v>
      </c>
      <c r="D17" s="5" t="s">
        <v>399</v>
      </c>
      <c r="E17" s="5" t="s">
        <v>400</v>
      </c>
    </row>
    <row r="18" spans="1:5" ht="21.75" customHeight="1" x14ac:dyDescent="0.2">
      <c r="A18" s="4">
        <v>3</v>
      </c>
      <c r="B18" s="5" t="s">
        <v>401</v>
      </c>
      <c r="C18" s="4">
        <v>8</v>
      </c>
      <c r="D18" s="5" t="s">
        <v>402</v>
      </c>
      <c r="E18" s="5" t="s">
        <v>403</v>
      </c>
    </row>
    <row r="19" spans="1:5" ht="21.75" customHeight="1" x14ac:dyDescent="0.2">
      <c r="A19" s="4">
        <v>4</v>
      </c>
      <c r="B19" s="5" t="s">
        <v>404</v>
      </c>
      <c r="C19" s="4">
        <v>6</v>
      </c>
      <c r="D19" s="5" t="s">
        <v>402</v>
      </c>
      <c r="E19" s="5" t="s">
        <v>403</v>
      </c>
    </row>
    <row r="20" spans="1:5" ht="21.75" customHeight="1" x14ac:dyDescent="0.2">
      <c r="A20" s="4">
        <v>5</v>
      </c>
      <c r="B20" s="5" t="s">
        <v>405</v>
      </c>
      <c r="C20" s="4">
        <v>10</v>
      </c>
      <c r="D20" s="5" t="s">
        <v>406</v>
      </c>
      <c r="E20" s="5" t="s">
        <v>121</v>
      </c>
    </row>
    <row r="21" spans="1:5" ht="21.75" customHeight="1" x14ac:dyDescent="0.2">
      <c r="A21" s="4">
        <v>6</v>
      </c>
      <c r="B21" s="5" t="s">
        <v>407</v>
      </c>
      <c r="C21" s="4">
        <v>4</v>
      </c>
      <c r="D21" s="5" t="s">
        <v>408</v>
      </c>
      <c r="E21" s="5" t="s">
        <v>121</v>
      </c>
    </row>
    <row r="22" spans="1:5" ht="21.75" customHeight="1" x14ac:dyDescent="0.2">
      <c r="A22" s="4">
        <v>7</v>
      </c>
      <c r="B22" s="5" t="s">
        <v>409</v>
      </c>
      <c r="C22" s="4">
        <v>3</v>
      </c>
      <c r="D22" s="5" t="s">
        <v>410</v>
      </c>
      <c r="E22" s="5" t="s">
        <v>121</v>
      </c>
    </row>
    <row r="23" spans="1:5" ht="21.75" customHeight="1" x14ac:dyDescent="0.2">
      <c r="A23" s="4">
        <v>8</v>
      </c>
      <c r="B23" s="5" t="s">
        <v>411</v>
      </c>
      <c r="C23" s="4">
        <v>4</v>
      </c>
      <c r="D23" s="5" t="s">
        <v>412</v>
      </c>
      <c r="E23" s="5" t="s">
        <v>139</v>
      </c>
    </row>
    <row r="24" spans="1:5" ht="21.75" customHeight="1" x14ac:dyDescent="0.2">
      <c r="A24" s="4">
        <v>9</v>
      </c>
      <c r="B24" s="5" t="s">
        <v>413</v>
      </c>
      <c r="C24" s="4">
        <v>6</v>
      </c>
      <c r="D24" s="5" t="s">
        <v>414</v>
      </c>
      <c r="E24" s="5" t="s">
        <v>139</v>
      </c>
    </row>
    <row r="25" spans="1:5" ht="21.75" customHeight="1" x14ac:dyDescent="0.2">
      <c r="A25" s="4">
        <v>10</v>
      </c>
      <c r="B25" s="5" t="s">
        <v>415</v>
      </c>
      <c r="C25" s="4">
        <v>8</v>
      </c>
      <c r="D25" s="5" t="s">
        <v>416</v>
      </c>
      <c r="E25" s="5" t="s">
        <v>417</v>
      </c>
    </row>
    <row r="26" spans="1:5" ht="21.75" customHeight="1" x14ac:dyDescent="0.2">
      <c r="A26" s="4">
        <v>11</v>
      </c>
      <c r="B26" s="5" t="s">
        <v>418</v>
      </c>
      <c r="C26" s="4">
        <v>6</v>
      </c>
      <c r="D26" s="5" t="s">
        <v>419</v>
      </c>
      <c r="E26" s="5" t="s">
        <v>229</v>
      </c>
    </row>
    <row r="27" spans="1:5" ht="21.75" customHeight="1" x14ac:dyDescent="0.2">
      <c r="A27" s="4">
        <v>12</v>
      </c>
      <c r="B27" s="5" t="s">
        <v>420</v>
      </c>
      <c r="C27" s="4">
        <v>4</v>
      </c>
      <c r="D27" s="5" t="s">
        <v>421</v>
      </c>
      <c r="E27" s="5" t="s">
        <v>183</v>
      </c>
    </row>
    <row r="28" spans="1:5" ht="21.75" customHeight="1" x14ac:dyDescent="0.2">
      <c r="A28" s="4">
        <v>13</v>
      </c>
      <c r="B28" s="5" t="s">
        <v>422</v>
      </c>
      <c r="C28" s="4">
        <v>6</v>
      </c>
      <c r="D28" s="5" t="s">
        <v>416</v>
      </c>
      <c r="E28" s="5" t="s">
        <v>199</v>
      </c>
    </row>
    <row r="29" spans="1:5" ht="21.75" customHeight="1" x14ac:dyDescent="0.2">
      <c r="A29" s="4">
        <v>14</v>
      </c>
      <c r="B29" s="5" t="s">
        <v>423</v>
      </c>
      <c r="C29" s="4">
        <v>5</v>
      </c>
      <c r="D29" s="5" t="s">
        <v>424</v>
      </c>
      <c r="E29" s="5" t="s">
        <v>157</v>
      </c>
    </row>
    <row r="30" spans="1:5" ht="21.75" customHeight="1" x14ac:dyDescent="0.2">
      <c r="A30" s="4">
        <v>15</v>
      </c>
      <c r="B30" s="5" t="s">
        <v>425</v>
      </c>
      <c r="C30" s="4">
        <v>4</v>
      </c>
      <c r="D30" s="5" t="s">
        <v>426</v>
      </c>
      <c r="E30" s="5" t="s">
        <v>427</v>
      </c>
    </row>
    <row r="31" spans="1:5" ht="21.75" customHeight="1" x14ac:dyDescent="0.2">
      <c r="A31" s="4">
        <v>16</v>
      </c>
      <c r="B31" s="5" t="s">
        <v>428</v>
      </c>
      <c r="C31" s="4">
        <v>5</v>
      </c>
      <c r="D31" s="5" t="s">
        <v>429</v>
      </c>
      <c r="E31" s="5" t="s">
        <v>243</v>
      </c>
    </row>
    <row r="32" spans="1:5" ht="24" customHeight="1" x14ac:dyDescent="0.2">
      <c r="A32" s="2" t="s">
        <v>430</v>
      </c>
      <c r="B32" s="42" t="s">
        <v>431</v>
      </c>
      <c r="C32" s="42"/>
      <c r="D32" s="42"/>
      <c r="E32" s="2" t="s">
        <v>432</v>
      </c>
    </row>
    <row r="34" spans="1:5" ht="21.75" customHeight="1" x14ac:dyDescent="0.2">
      <c r="A34" s="41" t="s">
        <v>433</v>
      </c>
      <c r="B34" s="41"/>
      <c r="C34" s="41"/>
      <c r="D34" s="41"/>
      <c r="E34" s="41"/>
    </row>
    <row r="35" spans="1:5" ht="31.5" customHeight="1" x14ac:dyDescent="0.2">
      <c r="A35" s="3" t="s">
        <v>367</v>
      </c>
      <c r="B35" s="3" t="s">
        <v>434</v>
      </c>
      <c r="C35" s="3" t="s">
        <v>435</v>
      </c>
      <c r="D35" s="3" t="s">
        <v>370</v>
      </c>
      <c r="E35" s="3" t="s">
        <v>436</v>
      </c>
    </row>
    <row r="36" spans="1:5" ht="30" customHeight="1" x14ac:dyDescent="0.2">
      <c r="A36" s="4">
        <v>1</v>
      </c>
      <c r="B36" s="5" t="s">
        <v>437</v>
      </c>
      <c r="C36" s="5" t="s">
        <v>438</v>
      </c>
      <c r="D36" s="4">
        <v>1</v>
      </c>
      <c r="E36" s="5" t="s">
        <v>397</v>
      </c>
    </row>
    <row r="37" spans="1:5" ht="30" customHeight="1" x14ac:dyDescent="0.2">
      <c r="A37" s="4">
        <v>2</v>
      </c>
      <c r="B37" s="5" t="s">
        <v>439</v>
      </c>
      <c r="C37" s="5" t="s">
        <v>440</v>
      </c>
      <c r="D37" s="4">
        <v>2</v>
      </c>
      <c r="E37" s="5" t="s">
        <v>397</v>
      </c>
    </row>
    <row r="38" spans="1:5" ht="30" customHeight="1" x14ac:dyDescent="0.2">
      <c r="A38" s="4">
        <v>3</v>
      </c>
      <c r="B38" s="5" t="s">
        <v>441</v>
      </c>
      <c r="C38" s="5" t="s">
        <v>442</v>
      </c>
      <c r="D38" s="4">
        <v>1</v>
      </c>
      <c r="E38" s="5" t="s">
        <v>443</v>
      </c>
    </row>
    <row r="39" spans="1:5" ht="30" customHeight="1" x14ac:dyDescent="0.2">
      <c r="A39" s="4">
        <v>4</v>
      </c>
      <c r="B39" s="5" t="s">
        <v>444</v>
      </c>
      <c r="C39" s="5" t="s">
        <v>445</v>
      </c>
      <c r="D39" s="4">
        <v>1</v>
      </c>
      <c r="E39" s="5" t="s">
        <v>446</v>
      </c>
    </row>
    <row r="40" spans="1:5" ht="30" customHeight="1" x14ac:dyDescent="0.2">
      <c r="A40" s="4">
        <v>5</v>
      </c>
      <c r="B40" s="5" t="s">
        <v>447</v>
      </c>
      <c r="C40" s="5" t="s">
        <v>448</v>
      </c>
      <c r="D40" s="4">
        <v>2</v>
      </c>
      <c r="E40" s="5" t="s">
        <v>449</v>
      </c>
    </row>
    <row r="41" spans="1:5" ht="30" customHeight="1" x14ac:dyDescent="0.2">
      <c r="A41" s="4">
        <v>6</v>
      </c>
      <c r="B41" s="5" t="s">
        <v>450</v>
      </c>
      <c r="C41" s="5" t="s">
        <v>451</v>
      </c>
      <c r="D41" s="4">
        <v>1</v>
      </c>
      <c r="E41" s="5" t="s">
        <v>452</v>
      </c>
    </row>
    <row r="42" spans="1:5" ht="30" customHeight="1" x14ac:dyDescent="0.2">
      <c r="A42" s="4">
        <v>7</v>
      </c>
      <c r="B42" s="5" t="s">
        <v>453</v>
      </c>
      <c r="C42" s="5" t="s">
        <v>454</v>
      </c>
      <c r="D42" s="4">
        <v>2</v>
      </c>
      <c r="E42" s="5" t="s">
        <v>455</v>
      </c>
    </row>
    <row r="43" spans="1:5" ht="30" customHeight="1" x14ac:dyDescent="0.2">
      <c r="A43" s="4">
        <v>8</v>
      </c>
      <c r="B43" s="5" t="s">
        <v>456</v>
      </c>
      <c r="C43" s="5" t="s">
        <v>457</v>
      </c>
      <c r="D43" s="4">
        <v>1</v>
      </c>
      <c r="E43" s="5" t="s">
        <v>458</v>
      </c>
    </row>
    <row r="44" spans="1:5" ht="30" customHeight="1" x14ac:dyDescent="0.2">
      <c r="A44" s="4">
        <v>9</v>
      </c>
      <c r="B44" s="5" t="s">
        <v>459</v>
      </c>
      <c r="C44" s="5" t="s">
        <v>460</v>
      </c>
      <c r="D44" s="4">
        <v>1</v>
      </c>
      <c r="E44" s="5" t="s">
        <v>461</v>
      </c>
    </row>
    <row r="45" spans="1:5" ht="30" customHeight="1" x14ac:dyDescent="0.2">
      <c r="A45" s="4">
        <v>10</v>
      </c>
      <c r="B45" s="5" t="s">
        <v>462</v>
      </c>
      <c r="C45" s="5" t="s">
        <v>463</v>
      </c>
      <c r="D45" s="4">
        <v>4</v>
      </c>
      <c r="E45" s="5" t="s">
        <v>455</v>
      </c>
    </row>
    <row r="46" spans="1:5" ht="30" customHeight="1" x14ac:dyDescent="0.2">
      <c r="A46" s="4">
        <v>11</v>
      </c>
      <c r="B46" s="5" t="s">
        <v>464</v>
      </c>
      <c r="C46" s="5" t="s">
        <v>465</v>
      </c>
      <c r="D46" s="4">
        <v>1</v>
      </c>
      <c r="E46" s="5" t="s">
        <v>466</v>
      </c>
    </row>
  </sheetData>
  <mergeCells count="5">
    <mergeCell ref="A1:E1"/>
    <mergeCell ref="A3:E3"/>
    <mergeCell ref="A14:E14"/>
    <mergeCell ref="B32:D32"/>
    <mergeCell ref="A34:E34"/>
  </mergeCells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21"/>
  <sheetViews>
    <sheetView zoomScaleNormal="100" workbookViewId="0">
      <selection activeCell="A19" sqref="A19:X19"/>
    </sheetView>
  </sheetViews>
  <sheetFormatPr baseColWidth="10" defaultColWidth="8.6640625" defaultRowHeight="15" x14ac:dyDescent="0.2"/>
  <cols>
    <col min="1" max="1" width="30" customWidth="1"/>
    <col min="2" max="23" width="9" customWidth="1"/>
    <col min="24" max="24" width="12" customWidth="1"/>
  </cols>
  <sheetData>
    <row r="1" spans="1:24" ht="27.75" customHeight="1" x14ac:dyDescent="0.2">
      <c r="A1" s="32" t="s">
        <v>467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</row>
    <row r="2" spans="1:24" ht="27.75" customHeight="1" x14ac:dyDescent="0.2">
      <c r="A2" s="33" t="s">
        <v>468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</row>
    <row r="4" spans="1:24" ht="21.75" customHeight="1" x14ac:dyDescent="0.2">
      <c r="A4" s="3" t="s">
        <v>469</v>
      </c>
      <c r="B4" s="3" t="s">
        <v>277</v>
      </c>
      <c r="C4" s="3" t="s">
        <v>278</v>
      </c>
      <c r="D4" s="3" t="s">
        <v>279</v>
      </c>
      <c r="E4" s="3" t="s">
        <v>280</v>
      </c>
      <c r="F4" s="3" t="s">
        <v>281</v>
      </c>
      <c r="G4" s="3" t="s">
        <v>282</v>
      </c>
      <c r="H4" s="3" t="s">
        <v>283</v>
      </c>
      <c r="I4" s="3" t="s">
        <v>284</v>
      </c>
      <c r="J4" s="3" t="s">
        <v>285</v>
      </c>
      <c r="K4" s="3" t="s">
        <v>286</v>
      </c>
      <c r="L4" s="3" t="s">
        <v>287</v>
      </c>
      <c r="M4" s="3" t="s">
        <v>288</v>
      </c>
      <c r="N4" s="3" t="s">
        <v>289</v>
      </c>
      <c r="O4" s="3" t="s">
        <v>290</v>
      </c>
      <c r="P4" s="3" t="s">
        <v>291</v>
      </c>
      <c r="Q4" s="3" t="s">
        <v>292</v>
      </c>
      <c r="R4" s="3" t="s">
        <v>293</v>
      </c>
      <c r="S4" s="3" t="s">
        <v>294</v>
      </c>
      <c r="T4" s="3" t="s">
        <v>295</v>
      </c>
      <c r="U4" s="3" t="s">
        <v>296</v>
      </c>
      <c r="V4" s="3" t="s">
        <v>297</v>
      </c>
      <c r="W4" s="3" t="s">
        <v>298</v>
      </c>
      <c r="X4" s="3" t="s">
        <v>470</v>
      </c>
    </row>
    <row r="5" spans="1:24" x14ac:dyDescent="0.2">
      <c r="A5" s="1" t="s">
        <v>471</v>
      </c>
      <c r="B5" s="26">
        <v>1.5</v>
      </c>
      <c r="C5" s="26">
        <v>2</v>
      </c>
      <c r="D5" s="26">
        <v>3</v>
      </c>
      <c r="E5" s="26">
        <v>3.5</v>
      </c>
      <c r="F5" s="26">
        <v>4.5</v>
      </c>
      <c r="G5" s="26">
        <v>5.5</v>
      </c>
      <c r="H5" s="26">
        <v>6.5</v>
      </c>
      <c r="I5" s="26">
        <v>7</v>
      </c>
      <c r="J5" s="26">
        <v>7.5</v>
      </c>
      <c r="K5" s="26">
        <v>7.5</v>
      </c>
      <c r="L5" s="26">
        <v>7</v>
      </c>
      <c r="M5" s="26">
        <v>6.5</v>
      </c>
      <c r="N5" s="26">
        <v>6</v>
      </c>
      <c r="O5" s="26">
        <v>5.5</v>
      </c>
      <c r="P5" s="26">
        <v>5</v>
      </c>
      <c r="Q5" s="26">
        <v>4.5</v>
      </c>
      <c r="R5" s="26">
        <v>4</v>
      </c>
      <c r="S5" s="26">
        <v>3.5</v>
      </c>
      <c r="T5" s="26">
        <v>3</v>
      </c>
      <c r="U5" s="26">
        <v>2.5</v>
      </c>
      <c r="V5" s="26">
        <v>2</v>
      </c>
      <c r="W5" s="26">
        <v>2</v>
      </c>
      <c r="X5" s="27">
        <f>SUM(B5:W5)</f>
        <v>100</v>
      </c>
    </row>
    <row r="6" spans="1:24" x14ac:dyDescent="0.2">
      <c r="A6" s="1" t="s">
        <v>472</v>
      </c>
      <c r="B6" s="26">
        <f>B5</f>
        <v>1.5</v>
      </c>
      <c r="C6" s="26">
        <f t="shared" ref="C6:W6" si="0">B6+C5</f>
        <v>3.5</v>
      </c>
      <c r="D6" s="26">
        <f t="shared" si="0"/>
        <v>6.5</v>
      </c>
      <c r="E6" s="26">
        <f t="shared" si="0"/>
        <v>10</v>
      </c>
      <c r="F6" s="26">
        <f t="shared" si="0"/>
        <v>14.5</v>
      </c>
      <c r="G6" s="26">
        <f t="shared" si="0"/>
        <v>20</v>
      </c>
      <c r="H6" s="26">
        <f t="shared" si="0"/>
        <v>26.5</v>
      </c>
      <c r="I6" s="26">
        <f t="shared" si="0"/>
        <v>33.5</v>
      </c>
      <c r="J6" s="26">
        <f t="shared" si="0"/>
        <v>41</v>
      </c>
      <c r="K6" s="26">
        <f t="shared" si="0"/>
        <v>48.5</v>
      </c>
      <c r="L6" s="26">
        <f t="shared" si="0"/>
        <v>55.5</v>
      </c>
      <c r="M6" s="26">
        <f t="shared" si="0"/>
        <v>62</v>
      </c>
      <c r="N6" s="26">
        <f t="shared" si="0"/>
        <v>68</v>
      </c>
      <c r="O6" s="26">
        <f t="shared" si="0"/>
        <v>73.5</v>
      </c>
      <c r="P6" s="26">
        <f t="shared" si="0"/>
        <v>78.5</v>
      </c>
      <c r="Q6" s="26">
        <f t="shared" si="0"/>
        <v>83</v>
      </c>
      <c r="R6" s="26">
        <f t="shared" si="0"/>
        <v>87</v>
      </c>
      <c r="S6" s="26">
        <f t="shared" si="0"/>
        <v>90.5</v>
      </c>
      <c r="T6" s="26">
        <f t="shared" si="0"/>
        <v>93.5</v>
      </c>
      <c r="U6" s="26">
        <f t="shared" si="0"/>
        <v>96</v>
      </c>
      <c r="V6" s="26">
        <f t="shared" si="0"/>
        <v>98</v>
      </c>
      <c r="W6" s="26">
        <f t="shared" si="0"/>
        <v>100</v>
      </c>
      <c r="X6" s="27">
        <f>W6</f>
        <v>100</v>
      </c>
    </row>
    <row r="7" spans="1:24" x14ac:dyDescent="0.2">
      <c r="A7" s="1" t="s">
        <v>473</v>
      </c>
      <c r="B7" s="28">
        <f t="shared" ref="B7:W7" si="1">B5*3011230.23/100</f>
        <v>45168.453450000001</v>
      </c>
      <c r="C7" s="28">
        <f t="shared" si="1"/>
        <v>60224.604599999999</v>
      </c>
      <c r="D7" s="28">
        <f t="shared" si="1"/>
        <v>90336.906900000002</v>
      </c>
      <c r="E7" s="28">
        <f t="shared" si="1"/>
        <v>105393.05804999999</v>
      </c>
      <c r="F7" s="28">
        <f t="shared" si="1"/>
        <v>135505.36035</v>
      </c>
      <c r="G7" s="28">
        <f t="shared" si="1"/>
        <v>165617.66265000001</v>
      </c>
      <c r="H7" s="28">
        <f t="shared" si="1"/>
        <v>195729.96495000002</v>
      </c>
      <c r="I7" s="28">
        <f t="shared" si="1"/>
        <v>210786.11609999998</v>
      </c>
      <c r="J7" s="28">
        <f t="shared" si="1"/>
        <v>225842.26725</v>
      </c>
      <c r="K7" s="28">
        <f t="shared" si="1"/>
        <v>225842.26725</v>
      </c>
      <c r="L7" s="28">
        <f t="shared" si="1"/>
        <v>210786.11609999998</v>
      </c>
      <c r="M7" s="28">
        <f t="shared" si="1"/>
        <v>195729.96495000002</v>
      </c>
      <c r="N7" s="28">
        <f t="shared" si="1"/>
        <v>180673.8138</v>
      </c>
      <c r="O7" s="28">
        <f t="shared" si="1"/>
        <v>165617.66265000001</v>
      </c>
      <c r="P7" s="28">
        <f t="shared" si="1"/>
        <v>150561.51149999999</v>
      </c>
      <c r="Q7" s="28">
        <f t="shared" si="1"/>
        <v>135505.36035</v>
      </c>
      <c r="R7" s="28">
        <f t="shared" si="1"/>
        <v>120449.2092</v>
      </c>
      <c r="S7" s="28">
        <f t="shared" si="1"/>
        <v>105393.05804999999</v>
      </c>
      <c r="T7" s="28">
        <f t="shared" si="1"/>
        <v>90336.906900000002</v>
      </c>
      <c r="U7" s="28">
        <f t="shared" si="1"/>
        <v>75280.755749999997</v>
      </c>
      <c r="V7" s="28">
        <f t="shared" si="1"/>
        <v>60224.604599999999</v>
      </c>
      <c r="W7" s="28">
        <f t="shared" si="1"/>
        <v>60224.604599999999</v>
      </c>
      <c r="X7" s="29">
        <f>SUM(B7:W7)</f>
        <v>3011230.2300000004</v>
      </c>
    </row>
    <row r="8" spans="1:24" x14ac:dyDescent="0.2">
      <c r="A8" s="1" t="s">
        <v>474</v>
      </c>
      <c r="B8" s="28">
        <f>B7</f>
        <v>45168.453450000001</v>
      </c>
      <c r="C8" s="28">
        <f t="shared" ref="C8:W8" si="2">B8+C7</f>
        <v>105393.05804999999</v>
      </c>
      <c r="D8" s="28">
        <f t="shared" si="2"/>
        <v>195729.96494999999</v>
      </c>
      <c r="E8" s="28">
        <f t="shared" si="2"/>
        <v>301123.02299999999</v>
      </c>
      <c r="F8" s="28">
        <f t="shared" si="2"/>
        <v>436628.38335000002</v>
      </c>
      <c r="G8" s="28">
        <f t="shared" si="2"/>
        <v>602246.04600000009</v>
      </c>
      <c r="H8" s="28">
        <f t="shared" si="2"/>
        <v>797976.01095000014</v>
      </c>
      <c r="I8" s="28">
        <f t="shared" si="2"/>
        <v>1008762.1270500001</v>
      </c>
      <c r="J8" s="28">
        <f t="shared" si="2"/>
        <v>1234604.3943</v>
      </c>
      <c r="K8" s="28">
        <f t="shared" si="2"/>
        <v>1460446.6615500001</v>
      </c>
      <c r="L8" s="28">
        <f t="shared" si="2"/>
        <v>1671232.7776500001</v>
      </c>
      <c r="M8" s="28">
        <f t="shared" si="2"/>
        <v>1866962.7426</v>
      </c>
      <c r="N8" s="28">
        <f t="shared" si="2"/>
        <v>2047636.5564000001</v>
      </c>
      <c r="O8" s="28">
        <f t="shared" si="2"/>
        <v>2213254.21905</v>
      </c>
      <c r="P8" s="28">
        <f t="shared" si="2"/>
        <v>2363815.73055</v>
      </c>
      <c r="Q8" s="28">
        <f t="shared" si="2"/>
        <v>2499321.0909000002</v>
      </c>
      <c r="R8" s="28">
        <f t="shared" si="2"/>
        <v>2619770.3001000001</v>
      </c>
      <c r="S8" s="28">
        <f t="shared" si="2"/>
        <v>2725163.3581500002</v>
      </c>
      <c r="T8" s="28">
        <f t="shared" si="2"/>
        <v>2815500.26505</v>
      </c>
      <c r="U8" s="28">
        <f t="shared" si="2"/>
        <v>2890781.0208000001</v>
      </c>
      <c r="V8" s="28">
        <f t="shared" si="2"/>
        <v>2951005.6254000003</v>
      </c>
      <c r="W8" s="28">
        <f t="shared" si="2"/>
        <v>3011230.2300000004</v>
      </c>
      <c r="X8" s="29">
        <f>W8</f>
        <v>3011230.2300000004</v>
      </c>
    </row>
    <row r="9" spans="1:24" ht="26" x14ac:dyDescent="0.2">
      <c r="A9" s="1" t="s">
        <v>475</v>
      </c>
      <c r="B9" s="8" t="s">
        <v>476</v>
      </c>
      <c r="C9" s="4"/>
      <c r="D9" s="8" t="s">
        <v>477</v>
      </c>
      <c r="E9" s="4"/>
      <c r="F9" s="4"/>
      <c r="G9" s="4"/>
      <c r="H9" s="4"/>
      <c r="I9" s="4"/>
      <c r="J9" s="4"/>
      <c r="K9" s="4"/>
      <c r="L9" s="4"/>
      <c r="M9" s="8" t="s">
        <v>478</v>
      </c>
      <c r="N9" s="4"/>
      <c r="O9" s="4"/>
      <c r="P9" s="4"/>
      <c r="Q9" s="4"/>
      <c r="R9" s="8" t="s">
        <v>479</v>
      </c>
      <c r="S9" s="4"/>
      <c r="T9" s="8" t="s">
        <v>480</v>
      </c>
      <c r="U9" s="4"/>
      <c r="V9" s="8" t="s">
        <v>481</v>
      </c>
      <c r="W9" s="8" t="s">
        <v>482</v>
      </c>
      <c r="X9" s="30" t="s">
        <v>483</v>
      </c>
    </row>
    <row r="11" spans="1:24" ht="21.75" customHeight="1" x14ac:dyDescent="0.2">
      <c r="A11" s="34" t="s">
        <v>484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</row>
    <row r="12" spans="1:24" ht="60" customHeight="1" x14ac:dyDescent="0.2">
      <c r="A12" s="13" t="s">
        <v>485</v>
      </c>
      <c r="B12" s="17" t="s">
        <v>486</v>
      </c>
      <c r="C12" s="17" t="s">
        <v>487</v>
      </c>
      <c r="D12" s="17" t="s">
        <v>488</v>
      </c>
      <c r="E12" s="17" t="s">
        <v>489</v>
      </c>
      <c r="F12" s="17" t="s">
        <v>490</v>
      </c>
      <c r="G12" s="17" t="s">
        <v>491</v>
      </c>
      <c r="H12" s="17" t="s">
        <v>492</v>
      </c>
      <c r="I12" s="17" t="s">
        <v>493</v>
      </c>
      <c r="J12" s="17" t="s">
        <v>494</v>
      </c>
      <c r="K12" s="17" t="s">
        <v>495</v>
      </c>
      <c r="L12" s="17" t="s">
        <v>496</v>
      </c>
      <c r="M12" s="17" t="s">
        <v>497</v>
      </c>
      <c r="N12" s="17" t="s">
        <v>498</v>
      </c>
      <c r="O12" s="17" t="s">
        <v>499</v>
      </c>
      <c r="P12" s="17" t="s">
        <v>500</v>
      </c>
      <c r="Q12" s="17" t="s">
        <v>501</v>
      </c>
      <c r="R12" s="17" t="s">
        <v>502</v>
      </c>
      <c r="S12" s="17" t="s">
        <v>503</v>
      </c>
      <c r="T12" s="17" t="s">
        <v>504</v>
      </c>
      <c r="U12" s="17" t="s">
        <v>505</v>
      </c>
      <c r="V12" s="17" t="s">
        <v>506</v>
      </c>
      <c r="W12" s="17" t="s">
        <v>507</v>
      </c>
    </row>
    <row r="14" spans="1:24" x14ac:dyDescent="0.2">
      <c r="A14" s="20" t="s">
        <v>508</v>
      </c>
    </row>
    <row r="15" spans="1:24" ht="31.5" customHeight="1" x14ac:dyDescent="0.2">
      <c r="A15" s="31" t="s">
        <v>509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</row>
    <row r="16" spans="1:24" ht="31.5" customHeight="1" x14ac:dyDescent="0.2">
      <c r="A16" s="31" t="s">
        <v>510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</row>
    <row r="17" spans="1:24" ht="31.5" customHeight="1" x14ac:dyDescent="0.2">
      <c r="A17" s="31" t="s">
        <v>511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</row>
    <row r="18" spans="1:24" ht="31.5" customHeight="1" x14ac:dyDescent="0.2">
      <c r="A18" s="31" t="s">
        <v>512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</row>
    <row r="19" spans="1:24" ht="31.5" customHeight="1" x14ac:dyDescent="0.2">
      <c r="A19" s="31" t="s">
        <v>513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</row>
    <row r="20" spans="1:24" ht="31.5" customHeight="1" x14ac:dyDescent="0.2">
      <c r="A20" s="31" t="s">
        <v>514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</row>
    <row r="21" spans="1:24" ht="31.5" customHeight="1" x14ac:dyDescent="0.2">
      <c r="A21" s="31" t="s">
        <v>515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</row>
  </sheetData>
  <mergeCells count="10">
    <mergeCell ref="A1:X1"/>
    <mergeCell ref="A2:X2"/>
    <mergeCell ref="A11:X11"/>
    <mergeCell ref="A15:X15"/>
    <mergeCell ref="A16:X16"/>
    <mergeCell ref="A17:X17"/>
    <mergeCell ref="A18:X18"/>
    <mergeCell ref="A19:X19"/>
    <mergeCell ref="A20:X20"/>
    <mergeCell ref="A21:X21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 Instructiuni</vt:lpstr>
      <vt:lpstr>2. WBS</vt:lpstr>
      <vt:lpstr>3. Grafic Gantt</vt:lpstr>
      <vt:lpstr>4. Jaloane</vt:lpstr>
      <vt:lpstr>5. Resurse</vt:lpstr>
      <vt:lpstr>6. Cash-flow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User</cp:lastModifiedBy>
  <cp:revision>0</cp:revision>
  <dcterms:created xsi:type="dcterms:W3CDTF">2026-05-05T09:36:23Z</dcterms:created>
  <dcterms:modified xsi:type="dcterms:W3CDTF">2026-05-05T14:57:18Z</dcterms:modified>
  <dc:language>en-US</dc:language>
</cp:coreProperties>
</file>