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1531D673-3291-4716-B055-01DC77423C11}" xr6:coauthVersionLast="47" xr6:coauthVersionMax="47" xr10:uidLastSave="{00000000-0000-0000-0000-000000000000}"/>
  <bookViews>
    <workbookView xWindow="-120" yWindow="-120" windowWidth="29040" windowHeight="15840" tabRatio="749" xr2:uid="{00000000-000D-0000-FFFF-FFFF00000000}"/>
  </bookViews>
  <sheets>
    <sheet name="PROP_FIN" sheetId="6" r:id="rId1"/>
    <sheet name="PROP_FIN_A" sheetId="3" r:id="rId2"/>
    <sheet name="PROP_FIN_B" sheetId="2" r:id="rId3"/>
    <sheet name="PROP_FIN_C" sheetId="9" r:id="rId4"/>
    <sheet name="PROP_FIN_D" sheetId="4" r:id="rId5"/>
  </sheets>
  <definedNames>
    <definedName name="_xlnm._FilterDatabase" localSheetId="2" hidden="1">PROP_FIN_B!$A$5:$D$6</definedName>
    <definedName name="_xlnm.Print_Area" localSheetId="0">PROP_FIN!$A$4:$C$21</definedName>
    <definedName name="_xlnm.Print_Area" localSheetId="1">PROP_FIN_A!$A$1:$H$74</definedName>
    <definedName name="_xlnm.Print_Area" localSheetId="2">PROP_FIN_B!$A$1:$J$46</definedName>
    <definedName name="_xlnm.Print_Area" localSheetId="3">PROP_FIN_C!$A$1:$H$22</definedName>
    <definedName name="_xlnm.Print_Area" localSheetId="4">PROP_FIN_D!$A$1:$F$92</definedName>
    <definedName name="_xlnm.Print_Titles" localSheetId="1">PROP_FIN_A!$5:$5</definedName>
    <definedName name="_xlnm.Print_Titles" localSheetId="4">PROP_FIN_D!$1:$4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 i="2" l="1"/>
  <c r="H14" i="9"/>
  <c r="F14" i="9"/>
  <c r="E14" i="9"/>
  <c r="B8" i="9"/>
  <c r="C8" i="2"/>
  <c r="F61" i="4"/>
  <c r="C8" i="9"/>
  <c r="F72" i="4"/>
  <c r="F79" i="4"/>
  <c r="F80" i="4"/>
  <c r="F78" i="4"/>
  <c r="F77" i="4"/>
  <c r="F76" i="4"/>
  <c r="F48" i="4"/>
  <c r="F44" i="4"/>
  <c r="F47" i="4"/>
  <c r="F85" i="4" l="1"/>
  <c r="F84" i="4"/>
  <c r="F86" i="4"/>
  <c r="F83" i="4"/>
  <c r="F59" i="4"/>
  <c r="F58" i="4"/>
  <c r="F57" i="4"/>
  <c r="F56" i="4"/>
  <c r="E7" i="2"/>
  <c r="E6" i="2"/>
  <c r="B8" i="2"/>
  <c r="F29" i="4"/>
  <c r="D8" i="2"/>
  <c r="F57" i="3"/>
  <c r="H57" i="3" s="1"/>
  <c r="F56" i="3"/>
  <c r="H56" i="3" s="1"/>
  <c r="F55" i="3"/>
  <c r="H55" i="3" s="1"/>
  <c r="F54" i="3"/>
  <c r="H54" i="3" s="1"/>
  <c r="F53" i="3"/>
  <c r="H53" i="3" s="1"/>
  <c r="F52" i="3"/>
  <c r="H52" i="3" s="1"/>
  <c r="F51" i="3"/>
  <c r="H51" i="3" s="1"/>
  <c r="F50" i="3"/>
  <c r="H50" i="3" s="1"/>
  <c r="F49" i="3"/>
  <c r="H49" i="3" s="1"/>
  <c r="F48" i="3"/>
  <c r="H48" i="3" s="1"/>
  <c r="F46" i="3"/>
  <c r="F45" i="3"/>
  <c r="F44" i="3"/>
  <c r="F43" i="3"/>
  <c r="F42" i="3"/>
  <c r="F41" i="3"/>
  <c r="F40" i="3"/>
  <c r="F39" i="3"/>
  <c r="F38" i="3"/>
  <c r="F36" i="3"/>
  <c r="F35" i="3"/>
  <c r="F34" i="3"/>
  <c r="F33" i="3"/>
  <c r="F32" i="3"/>
  <c r="F31" i="3"/>
  <c r="F30" i="3"/>
  <c r="F29" i="3"/>
  <c r="F27" i="3"/>
  <c r="F26" i="3"/>
  <c r="F25" i="3"/>
  <c r="F23" i="3"/>
  <c r="F22" i="3"/>
  <c r="F21" i="3"/>
  <c r="F19" i="3"/>
  <c r="F18" i="3"/>
  <c r="F17" i="3"/>
  <c r="F16" i="3"/>
  <c r="F14" i="3"/>
  <c r="F13" i="3"/>
  <c r="F12" i="3"/>
  <c r="F11" i="3"/>
  <c r="F10" i="3"/>
  <c r="H47" i="3" l="1"/>
  <c r="H34" i="3"/>
  <c r="H33" i="3"/>
  <c r="H41" i="3"/>
  <c r="H40" i="3"/>
  <c r="H39" i="3"/>
  <c r="F82" i="4"/>
  <c r="F81" i="4"/>
  <c r="F75" i="4"/>
  <c r="F74" i="4"/>
  <c r="F73" i="4"/>
  <c r="F71" i="4"/>
  <c r="F70" i="4"/>
  <c r="F69" i="4"/>
  <c r="F68" i="4"/>
  <c r="F67" i="4"/>
  <c r="F66" i="4"/>
  <c r="F65" i="4"/>
  <c r="F64" i="4"/>
  <c r="F63" i="4"/>
  <c r="F53" i="4"/>
  <c r="F52" i="4"/>
  <c r="F60" i="4"/>
  <c r="F55" i="4"/>
  <c r="F54" i="4"/>
  <c r="F50" i="4"/>
  <c r="F49" i="4"/>
  <c r="F46" i="4"/>
  <c r="F45" i="4"/>
  <c r="F43" i="4"/>
  <c r="F42" i="4"/>
  <c r="F40" i="4"/>
  <c r="F39" i="4"/>
  <c r="F38" i="4"/>
  <c r="F37" i="4"/>
  <c r="F36" i="4"/>
  <c r="F35" i="4"/>
  <c r="F33" i="4"/>
  <c r="F32" i="4"/>
  <c r="F31" i="4"/>
  <c r="F28" i="4"/>
  <c r="F19" i="4"/>
  <c r="F18" i="4"/>
  <c r="F17" i="4"/>
  <c r="F16" i="4"/>
  <c r="F15" i="4"/>
  <c r="F14" i="4"/>
  <c r="F13" i="4"/>
  <c r="F12" i="4"/>
  <c r="D14" i="9"/>
  <c r="C13" i="9"/>
  <c r="F13" i="9" s="1"/>
  <c r="B13" i="9"/>
  <c r="E13" i="9" s="1"/>
  <c r="D7" i="9"/>
  <c r="F27" i="4"/>
  <c r="F25" i="4"/>
  <c r="F22" i="4"/>
  <c r="F21" i="4"/>
  <c r="F20" i="4"/>
  <c r="F11" i="4"/>
  <c r="F10" i="4"/>
  <c r="F9" i="4"/>
  <c r="D13" i="2"/>
  <c r="H13" i="2" s="1"/>
  <c r="C13" i="2"/>
  <c r="G13" i="2" s="1"/>
  <c r="B13" i="2"/>
  <c r="F13" i="2" s="1"/>
  <c r="D15" i="9" l="1"/>
  <c r="F26" i="4" l="1"/>
  <c r="F24" i="4"/>
  <c r="F23" i="4"/>
  <c r="F8" i="4"/>
  <c r="B17" i="6" l="1"/>
  <c r="E23" i="2"/>
  <c r="E22" i="2"/>
  <c r="E21" i="2"/>
  <c r="H23" i="2" l="1"/>
  <c r="E19" i="2"/>
  <c r="E18" i="2"/>
  <c r="E17" i="2"/>
  <c r="E16" i="2"/>
  <c r="E15" i="2"/>
  <c r="F16" i="2" l="1"/>
  <c r="H15" i="2"/>
  <c r="G23" i="2"/>
  <c r="G17" i="2"/>
  <c r="H16" i="2"/>
  <c r="G19" i="2"/>
  <c r="H18" i="2"/>
  <c r="F17" i="2"/>
  <c r="F22" i="2"/>
  <c r="F21" i="2"/>
  <c r="G21" i="2"/>
  <c r="F19" i="2"/>
  <c r="F15" i="2"/>
  <c r="H22" i="2"/>
  <c r="F18" i="2"/>
  <c r="F23" i="2"/>
  <c r="G22" i="2"/>
  <c r="G18" i="2"/>
  <c r="G15" i="2"/>
  <c r="H21" i="2"/>
  <c r="H17" i="2"/>
  <c r="G16" i="2"/>
  <c r="H19" i="2"/>
  <c r="E24" i="2"/>
  <c r="J16" i="2" l="1"/>
  <c r="J18" i="2"/>
  <c r="J19" i="2"/>
  <c r="J17" i="2"/>
  <c r="J22" i="2"/>
  <c r="J15" i="2"/>
  <c r="J23" i="2"/>
  <c r="J21" i="2"/>
  <c r="H42" i="3"/>
  <c r="H43" i="3"/>
  <c r="H44" i="3"/>
  <c r="H45" i="3"/>
  <c r="H46" i="3"/>
  <c r="H38" i="3"/>
  <c r="H30" i="3"/>
  <c r="H31" i="3"/>
  <c r="H32" i="3"/>
  <c r="H35" i="3"/>
  <c r="H36" i="3"/>
  <c r="H29" i="3"/>
  <c r="H26" i="3"/>
  <c r="H27" i="3"/>
  <c r="H25" i="3"/>
  <c r="H22" i="3"/>
  <c r="H23" i="3"/>
  <c r="H21" i="3"/>
  <c r="H17" i="3"/>
  <c r="H18" i="3"/>
  <c r="H19" i="3"/>
  <c r="H16" i="3"/>
  <c r="H11" i="3"/>
  <c r="H12" i="3"/>
  <c r="H13" i="3"/>
  <c r="H14" i="3"/>
  <c r="H10" i="3"/>
  <c r="J14" i="2" l="1"/>
  <c r="H20" i="3"/>
  <c r="H28" i="3"/>
  <c r="H37" i="3"/>
  <c r="H24" i="3"/>
  <c r="H15" i="3"/>
  <c r="H9" i="3"/>
  <c r="H58" i="3" l="1"/>
  <c r="B14" i="6" s="1"/>
  <c r="J20" i="2"/>
  <c r="J24" i="2" s="1"/>
  <c r="J28" i="2" s="1"/>
  <c r="B15" i="6" s="1"/>
  <c r="D6" i="9"/>
  <c r="D8" i="9" s="1"/>
  <c r="H15" i="9" l="1"/>
  <c r="H19" i="9" l="1"/>
  <c r="B16" i="6" s="1"/>
  <c r="B18" i="6" s="1"/>
</calcChain>
</file>

<file path=xl/sharedStrings.xml><?xml version="1.0" encoding="utf-8"?>
<sst xmlns="http://schemas.openxmlformats.org/spreadsheetml/2006/main" count="425" uniqueCount="252">
  <si>
    <t>Denumire categorie de personal</t>
  </si>
  <si>
    <t>Anual</t>
  </si>
  <si>
    <t>1.1)</t>
  </si>
  <si>
    <t>x</t>
  </si>
  <si>
    <t>1.2)</t>
  </si>
  <si>
    <t>1.3)</t>
  </si>
  <si>
    <t>1.4)</t>
  </si>
  <si>
    <t>1.5)</t>
  </si>
  <si>
    <t>1.6)</t>
  </si>
  <si>
    <t>1.7)</t>
  </si>
  <si>
    <t>I.</t>
  </si>
  <si>
    <t>U.M.</t>
  </si>
  <si>
    <t>Cantitate</t>
  </si>
  <si>
    <t>[Acest formular reprezintă formularul centralizator al Propunerii Financiare, în care Ofertantul prezintă prețul total al Ofertei sale. Prețul total este calculat automat prin preluarea prețurilor prezentate în foile de calcul detaliate.]</t>
  </si>
  <si>
    <t>Ofertant</t>
  </si>
  <si>
    <t>Titlul procedurii</t>
  </si>
  <si>
    <t>Nr. anunțului de participare</t>
  </si>
  <si>
    <t>Data</t>
  </si>
  <si>
    <t>Sumarul prețurilor ofertate</t>
  </si>
  <si>
    <t xml:space="preserve">Formular Propunere Financiară  </t>
  </si>
  <si>
    <t>Formular Propunere Financiară</t>
  </si>
  <si>
    <t>Centralizator de prețuri</t>
  </si>
  <si>
    <t xml:space="preserve">Formular Propunere Financiară </t>
  </si>
  <si>
    <t>Categoria de echipamente - (de ex. Echipamente ITC)</t>
  </si>
  <si>
    <t>Operatiune</t>
  </si>
  <si>
    <t>Perioada contractuala 
(nr. de ani)</t>
  </si>
  <si>
    <t xml:space="preserve">Unitate de masura </t>
  </si>
  <si>
    <t>COST TOTAL SERVICII DE MENTENANTA PREVENTIVA</t>
  </si>
  <si>
    <t xml:space="preserve">Cost per Activitate / Categorie echipament </t>
  </si>
  <si>
    <r>
      <t xml:space="preserve">Coloana </t>
    </r>
    <r>
      <rPr>
        <b/>
        <u/>
        <sz val="11"/>
        <rFont val="Calibri"/>
        <family val="2"/>
        <scheme val="minor"/>
      </rPr>
      <t>PERIOADA CONTRACTUALA</t>
    </r>
    <r>
      <rPr>
        <sz val="11"/>
        <rFont val="Calibri"/>
        <family val="2"/>
        <scheme val="minor"/>
      </rPr>
      <t xml:space="preserve"> va fi completata de Autoritatea Contractanta </t>
    </r>
  </si>
  <si>
    <r>
      <t xml:space="preserve">Celula </t>
    </r>
    <r>
      <rPr>
        <b/>
        <u/>
        <sz val="11"/>
        <rFont val="Calibri"/>
        <family val="2"/>
        <scheme val="minor"/>
      </rPr>
      <t>COST TOTAL SERVICII DE MENTENANTA PREDICTIVA</t>
    </r>
    <r>
      <rPr>
        <sz val="11"/>
        <rFont val="Calibri"/>
        <family val="2"/>
        <scheme val="minor"/>
      </rPr>
      <t xml:space="preserve"> reprezinta costul total pentru intreaga perioada contractuala, pentru realizarea activitatilor conform frecventei indicate, care va fi preluat in Propunerea Financiara</t>
    </r>
  </si>
  <si>
    <t>Pretul per activitate va fi fix pentru intreaga perioada contractuala.</t>
  </si>
  <si>
    <t xml:space="preserve"> </t>
  </si>
  <si>
    <t xml:space="preserve"> Servicii de mentenanta corectiva - SCENARIU UTILIZAT PENTRU SCOPUL EVALUARII</t>
  </si>
  <si>
    <t xml:space="preserve">Nr total ore / per echipament </t>
  </si>
  <si>
    <t>Categoria de personal</t>
  </si>
  <si>
    <t>Cost per echipament</t>
  </si>
  <si>
    <t xml:space="preserve">COST TOTAL SERVICII DE MENTENANTA CORECTIVA </t>
  </si>
  <si>
    <t>Instrucțiuni pentru Autoritatea Contractanta:</t>
  </si>
  <si>
    <t>buc.</t>
  </si>
  <si>
    <t>I.1</t>
  </si>
  <si>
    <t>Valoare Totala (Fara TVA)</t>
  </si>
  <si>
    <t>Informatii pentru ofertant:</t>
  </si>
  <si>
    <t>Informatii pentru Autoritatea Contractanta</t>
  </si>
  <si>
    <t>Interval orar</t>
  </si>
  <si>
    <t>Pret Unitar 
(fara TVA)</t>
  </si>
  <si>
    <t>TOTAL  (fără TVA)</t>
  </si>
  <si>
    <t>Pretul pentru aceasta categorie de servicii va fi fix pe toata perioada contractuala</t>
  </si>
  <si>
    <t>Note</t>
  </si>
  <si>
    <t>Pretul platit pentru aceasta categorie de servicii  se va calculca in functie de resursele efectiv utilizate pe durata contractului.</t>
  </si>
  <si>
    <t>Pretul pentru aceasta categorie de servicii va fi fix pe toata perioada contractuala.</t>
  </si>
  <si>
    <t xml:space="preserve">Autoritatea Contractanta va introduce in coloana B informatii referitoare la: (i) categoria de echipamante, (ii) echipamentele care fac obiectul serviciilor si (iii) activitatile care trebuie realizate de contractor.  </t>
  </si>
  <si>
    <t>INFORMATIILE  INTRODUSE IN COLOANELE B pana la H TREBUIE CORELATE CU INFORMATIILE INTRODUSE IN FORMULAR CENTRALIZATOR AL PROPUNERII TEHNICE, FOAIA DE LUCRU TEHNIC_SERVICII.</t>
  </si>
  <si>
    <r>
      <t xml:space="preserve">Pretul per activitate trebuie sa includa toate cheltuielile asociate realizarii serviciilor pentru o perioada de un an (conform frecventei indicate) cum ar fi, insa fara a se limita la, echipamente, materiale, </t>
    </r>
    <r>
      <rPr>
        <sz val="11"/>
        <color rgb="FFFF0000"/>
        <rFont val="Calibri"/>
        <family val="2"/>
        <scheme val="minor"/>
      </rPr>
      <t xml:space="preserve"> </t>
    </r>
    <r>
      <rPr>
        <sz val="11"/>
        <rFont val="Calibri"/>
        <family val="2"/>
        <scheme val="minor"/>
      </rPr>
      <t xml:space="preserve">personal, software, licente, etc., </t>
    </r>
    <r>
      <rPr>
        <sz val="11"/>
        <color rgb="FFFF0000"/>
        <rFont val="Calibri"/>
        <family val="2"/>
        <scheme val="minor"/>
      </rPr>
      <t>INCLUSIV/EXCLUSIV componente</t>
    </r>
  </si>
  <si>
    <t>Instrucțiuni pentru Ofertant:</t>
  </si>
  <si>
    <t>Numarul de ore (estimat) anual pentru toate categoriile de personal (coloana J) si pentru fiecare echipamant, se va calcula automat prin adunarea coloanelor B,C,D,E, F, G, H si I.</t>
  </si>
  <si>
    <t>Ofertantul va completa coloanele  B, C, D, E, F, G ,H, I, etc. prin introducerea tarifului orar pentru fiecare categorie de personal si pentru fiecare interval orar</t>
  </si>
  <si>
    <t>În coloannele B, C, D, E, F, G, H, I, etc. (celulele gri) Autoritatea Contractanta va introduce numarul de ore (estimat) pentru o perioada de un an, pentru fiecare categorie de personal, pentru fiecare echipament si pentru fiecare interval orar.</t>
  </si>
  <si>
    <t>Categoria de echipamente si cantitatea</t>
  </si>
  <si>
    <t>Cost / Categorie de personal / Echipament</t>
  </si>
  <si>
    <t>Pretul platit pentru componente si piese de schimb se va calcula in functie de cantitatile efectiv utilizate pe durata contractului.</t>
  </si>
  <si>
    <r>
      <t xml:space="preserve">Ofertantul va introduce in celulele albastre/bleu - </t>
    </r>
    <r>
      <rPr>
        <b/>
        <u/>
        <sz val="11"/>
        <rFont val="Calibri"/>
        <family val="2"/>
        <scheme val="minor"/>
      </rPr>
      <t xml:space="preserve">PRET UNITAR PER ACTIVITATE - </t>
    </r>
    <r>
      <rPr>
        <sz val="11"/>
        <rFont val="Calibri"/>
        <family val="2"/>
        <scheme val="minor"/>
      </rPr>
      <t>pretul aferent pentru fiecare activitate ce trebuie realizata per unitatea de frecventa indicata (de. Ex. - pentru o activitate realizata saptamanal se va introduce pretul pentru fiecare saptamana)</t>
    </r>
  </si>
  <si>
    <r>
      <t xml:space="preserve">Ofertantul va introduce in celulele albastre/bleu - </t>
    </r>
    <r>
      <rPr>
        <b/>
        <u/>
        <sz val="11"/>
        <rFont val="Calibri"/>
        <family val="2"/>
        <scheme val="minor"/>
      </rPr>
      <t xml:space="preserve">PRET PER ACTIVITATE - </t>
    </r>
    <r>
      <rPr>
        <sz val="11"/>
        <rFont val="Calibri"/>
        <family val="2"/>
        <scheme val="minor"/>
      </rPr>
      <t>pretul aferent activitatii ce trebuie realizata pentru o perioada de un an (conform frecventei indicate) (de ex. - pentru o activitate cu frecventa saptamanala se va introduce pretul pentru o perioada de un an determinat dupa cum urmeaza: nr. de saptamani x pret unitar activitate)</t>
    </r>
  </si>
  <si>
    <t>Se vor completa informatii doar in celulele albastre/bleu.</t>
  </si>
  <si>
    <r>
      <t>Prețul pentru servicii de mentenanță PREVENTIVĂ (</t>
    </r>
    <r>
      <rPr>
        <i/>
        <sz val="12"/>
        <color theme="1"/>
        <rFont val="Calibri"/>
        <family val="2"/>
        <scheme val="minor"/>
      </rPr>
      <t>detaliat conform</t>
    </r>
    <r>
      <rPr>
        <b/>
        <sz val="12"/>
        <color theme="1"/>
        <rFont val="Calibri"/>
        <family val="2"/>
        <scheme val="minor"/>
      </rPr>
      <t xml:space="preserve"> </t>
    </r>
    <r>
      <rPr>
        <i/>
        <sz val="12"/>
        <color theme="1"/>
        <rFont val="Calibri"/>
        <family val="2"/>
        <scheme val="minor"/>
      </rPr>
      <t>Prop_Fin_A</t>
    </r>
    <r>
      <rPr>
        <b/>
        <sz val="12"/>
        <color theme="1"/>
        <rFont val="Calibri"/>
        <family val="2"/>
        <scheme val="minor"/>
      </rPr>
      <t>)</t>
    </r>
  </si>
  <si>
    <t>A. Detalierea efortului pe activități și pe categorii de echipament - mentenanță preventivă</t>
  </si>
  <si>
    <t>Servicii necesare și frecvența acestora</t>
  </si>
  <si>
    <r>
      <t xml:space="preserve">Descrierea activității pe categorii de echipamente și pentru fiecare echipament
</t>
    </r>
    <r>
      <rPr>
        <b/>
        <i/>
        <sz val="10"/>
        <rFont val="Calibri"/>
        <family val="2"/>
        <scheme val="minor"/>
      </rPr>
      <t>[introduceți denumirea activității din Caietul de sarcini sau din Propunerea tehnică]</t>
    </r>
  </si>
  <si>
    <t xml:space="preserve">Preț unitar activitate per unitate de frecvență
(Fara TVA) </t>
  </si>
  <si>
    <t>Preț per activitate  - Conform frecvenței de realizare pentru o perioada de un an 
(Fara TVA)</t>
  </si>
  <si>
    <t>D. Detalierea prețului ofertei - costuri componente și piese de schimb pentru mentenanță preventivă / predictivă și mentenanță corectivă</t>
  </si>
  <si>
    <r>
      <t xml:space="preserve">Componente necesare estimate de Autoritatea Contractantă pentru realizarea serviciilor de mentenanță preventivă/predictivă
</t>
    </r>
    <r>
      <rPr>
        <i/>
        <sz val="11"/>
        <color theme="1"/>
        <rFont val="Calibri"/>
        <family val="2"/>
        <scheme val="minor"/>
      </rPr>
      <t>[se vor detalia caracteristicile și cantitățile pentru fiecare tip de produs în parte]</t>
    </r>
  </si>
  <si>
    <t>Statia de masurare</t>
  </si>
  <si>
    <t>Revizia generală a tuturor echipamentelor ce constituie stația de măsurare</t>
  </si>
  <si>
    <t>Analiza alarmelor și eliminarea cauzelor care le-au generat.</t>
  </si>
  <si>
    <t>Efectuarea verificării complexe a sistemului electronic de măsurare în ansamblul său.</t>
  </si>
  <si>
    <t>Controlarea echipamentelor cu care se face verificarea sistemului electronic</t>
  </si>
  <si>
    <t>Rezolvarea tuturor problemelor ce sunt semnalate de către personalul DEPOGAZ la fiecare SMG</t>
  </si>
  <si>
    <t>Contorul ultrasonic ( element primar)</t>
  </si>
  <si>
    <t>Demontarea și inspectarea vizuală a stării generale a contorului inclusiv a suprafeței interioare a acestuia. Înlocuirea garniturilor.</t>
  </si>
  <si>
    <t>Demontarea și curățirea senzorilor sonici. Inlocuirea O-ring-urilor – dacă este cazul.</t>
  </si>
  <si>
    <t xml:space="preserve">Verificarea etanșietății conductei de impuls de la Pm la PT, inclusiv a robinetului cu ac. </t>
  </si>
  <si>
    <t>Verificarea stării presetupelor și a cablurilor ce intră în modulul electronic.</t>
  </si>
  <si>
    <t>Verificarea și setarea configurației transmiterelor de presiune și de temperatură astfel încât să acestea să funcționeze în domeniul optim în conformitate cu parametrii tehnologici ai fiecărei locații.</t>
  </si>
  <si>
    <t>Verificarea comunicației fiecărui traductor cu calculatorul de debit și verificarea integrității cablurilor de semnal, a cutiilor de joncțiune și a presetupelor.</t>
  </si>
  <si>
    <t>Traductoare de presiune si temperatura ( elemente secundare)</t>
  </si>
  <si>
    <t>EVCD /  calculator de debit ( element tertiar)</t>
  </si>
  <si>
    <t>Verificarea alarmelor și evenimentelor din inregistrările de audit și luarea măsurilor ce se impun pentru a nu mai exista alarme active.</t>
  </si>
  <si>
    <t>Verificarea etajului de intrare și a corectitudinii parametrilor de intrare în FC.</t>
  </si>
  <si>
    <t>Verificarea calcului prin comparație cu un sistem de referință (de ex. Vevigaz).</t>
  </si>
  <si>
    <t>Gazcromatograf</t>
  </si>
  <si>
    <t xml:space="preserve"> Verificarea alarmelor și evenimentelor și luarea măsurilor ce se impun pentru a nu avea alarme active.</t>
  </si>
  <si>
    <t>Se verifică presiunile din sistemul GC (pt. carrier, pentru gazul de calibrare și pentru eșantion) și se reglează astfel încât să fie în domeniul optim recomandat de producător.</t>
  </si>
  <si>
    <t>Se rulează procedura de diagnosticare a stream-urilor și se iau măsurile necesare astfel încât să nu existe alarme active</t>
  </si>
  <si>
    <t xml:space="preserve">Calibrarea  gazcromatografului la inceperea reviziei și pregatirea pentru cele 10 analize necesare machetei. </t>
  </si>
  <si>
    <t>Demontarea și curățirea sistemului de eșantionare și a echipamentului „Genie probe”. Se verifică faptul că însoțirea termică funcționează și sistemul este menținut la temperatură constantă.</t>
  </si>
  <si>
    <t>Verificarea dacă există scăpari de gaz (He sau gaz natural) în GC și în circuitele aferente.</t>
  </si>
  <si>
    <t xml:space="preserve">Se ajustează ceasul sistemului </t>
  </si>
  <si>
    <t xml:space="preserve">Se verifică gazcromatograful la finalizarea reviziei, se completează macheta și se pregătește Raportul de verificare. </t>
  </si>
  <si>
    <t>Sistemul de supervizare</t>
  </si>
  <si>
    <t>Se face curățenie și se aspiră praful din dulapul de automatizare.</t>
  </si>
  <si>
    <t xml:space="preserve">Se verifică starea surselor redundante de alimentare și se testează dacă asigură o autonomie de cel puțin 30 de minute. </t>
  </si>
  <si>
    <t>Se verifică sistemul de operare al PC-ului și se fac toate actualizările astfel încât acesta să fie cu actualizările la zi.</t>
  </si>
  <si>
    <t>Se verifică starea și alarmele sistemului eXLerate și se fac toate actualizările la zi.</t>
  </si>
  <si>
    <t>Se verifică se curăță și se defragmentează HDD-ul și se șterg fisierele temporare și cele inutile.</t>
  </si>
  <si>
    <t xml:space="preserve">Se verifică comunicația cu toate echipamentele stației. Se verifică starea ecranelor și a rapoartelor. </t>
  </si>
  <si>
    <t>Se verifică buna operare și corespondența datelor dintre sistemul de măsurare și sistemul de supervizare.</t>
  </si>
  <si>
    <t>Se face managementul alarmelor, suprimându-se alarmele inutile</t>
  </si>
  <si>
    <t>Se verifică starea imprimantelor, și se înlocuiesc cartușele cu toner, dacă este cazul.</t>
  </si>
  <si>
    <t>Altele</t>
  </si>
  <si>
    <t>Se configurează și se setează echipamentele din cadrul SMG în conformitate cu cerințele personalului de specialitate al DEPOGAZ.</t>
  </si>
  <si>
    <t>Verificare stare izolatie termica</t>
  </si>
  <si>
    <t>Verificare robinete- actionare Inchis/ Deschis</t>
  </si>
  <si>
    <t>Verificare si curatire linistitoare de curgere ( unde este cazul)</t>
  </si>
  <si>
    <t xml:space="preserve">Verificare depuneri pe peretii interiori ai tronsoanelor liniei de masurare </t>
  </si>
  <si>
    <t>Verificare cutii termostatate ; Stare izolatie termica; Verificare termostat; Verificare presetupe, … etc.</t>
  </si>
  <si>
    <t>Verificare stare cutii de jonctiune</t>
  </si>
  <si>
    <t>Se face testul spin si timpul de rotire se compara cu datele producatorului</t>
  </si>
  <si>
    <t>Se verifica nivelul de ulei si se fac cateva cicluri de ungere, in conformitate cu recomandarile producatorului</t>
  </si>
  <si>
    <t>Denumire reper</t>
  </si>
  <si>
    <r>
      <t>Prețul pentru servicii de mentenanță CORECTIVĂ (</t>
    </r>
    <r>
      <rPr>
        <i/>
        <sz val="12"/>
        <color theme="1"/>
        <rFont val="Calibri"/>
        <family val="2"/>
        <scheme val="minor"/>
      </rPr>
      <t>detaliat conform</t>
    </r>
    <r>
      <rPr>
        <b/>
        <sz val="12"/>
        <color theme="1"/>
        <rFont val="Calibri"/>
        <family val="2"/>
        <scheme val="minor"/>
      </rPr>
      <t xml:space="preserve"> </t>
    </r>
    <r>
      <rPr>
        <i/>
        <sz val="12"/>
        <color theme="1"/>
        <rFont val="Calibri"/>
        <family val="2"/>
        <scheme val="minor"/>
      </rPr>
      <t>Prop_Fin_B</t>
    </r>
    <r>
      <rPr>
        <b/>
        <sz val="12"/>
        <color theme="1"/>
        <rFont val="Calibri"/>
        <family val="2"/>
        <scheme val="minor"/>
      </rPr>
      <t>)</t>
    </r>
  </si>
  <si>
    <r>
      <t>Pretul pentru COMPONENTE SI PIESE DE SCHIMB (</t>
    </r>
    <r>
      <rPr>
        <i/>
        <sz val="12"/>
        <rFont val="Calibri"/>
        <family val="2"/>
        <scheme val="minor"/>
      </rPr>
      <t>Prop_Fin_D</t>
    </r>
    <r>
      <rPr>
        <b/>
        <sz val="12"/>
        <rFont val="Calibri"/>
        <family val="2"/>
        <scheme val="minor"/>
      </rPr>
      <t>)</t>
    </r>
  </si>
  <si>
    <t>Servicii de mentenanță a SMG si piese de schimb asociate</t>
  </si>
  <si>
    <t>B. Detalierea tarifului orar pe categorii de personal - mentenanță corectivă</t>
  </si>
  <si>
    <t>Tarif pentru ora de service pe locație</t>
  </si>
  <si>
    <t>Tarif pentru ora pe durata transportului la locație</t>
  </si>
  <si>
    <t>Tarif mediu</t>
  </si>
  <si>
    <t>Inginer service</t>
  </si>
  <si>
    <t>Inginer software</t>
  </si>
  <si>
    <t>Personal suport</t>
  </si>
  <si>
    <t>Tarif pe ora in functie de tipul activității  (fara TVA)</t>
  </si>
  <si>
    <t>Tarif MEDIU pe oră</t>
  </si>
  <si>
    <t>Numar de ore estimat (anual) / Categorie de personal</t>
  </si>
  <si>
    <t>Stație de măsurare gaze</t>
  </si>
  <si>
    <t>Sistem de măsurare de grup sau de sondă/etalonare</t>
  </si>
  <si>
    <t>Contor ultrasonic</t>
  </si>
  <si>
    <t>Calculator de debit</t>
  </si>
  <si>
    <t>Sistem de supervizare</t>
  </si>
  <si>
    <t>Transmitere de presiune și de temperatură</t>
  </si>
  <si>
    <t>Element primar (contor sau diafragmă)</t>
  </si>
  <si>
    <t>Element secundar (TT, PT și DPT)</t>
  </si>
  <si>
    <t>Element tertțiar (calculator de debit/RTU)</t>
  </si>
  <si>
    <t>C. Servicii speciale</t>
  </si>
  <si>
    <t>Cost Servicii Speciale</t>
  </si>
  <si>
    <t>COST TOTAL SERVICII SPECIALE</t>
  </si>
  <si>
    <t>NUMAR TOTAL DE ORE MENTENANTA CORECTIVA</t>
  </si>
  <si>
    <t>COST TOTAL SERVICII DE MENTENANTA CORECTIVA</t>
  </si>
  <si>
    <t xml:space="preserve"> Servicii Speciale - SCENARIU UTILIZAT PENTRU SCOPUL EVALUARII</t>
  </si>
  <si>
    <t>Numărul de ore de Servicii Speciale</t>
  </si>
  <si>
    <t>Serviciile Speciiale</t>
  </si>
  <si>
    <r>
      <t>Prețul pentru Servicii Metrologice Speciale (</t>
    </r>
    <r>
      <rPr>
        <i/>
        <sz val="12"/>
        <color theme="1"/>
        <rFont val="Calibri"/>
        <family val="2"/>
        <scheme val="minor"/>
      </rPr>
      <t>detaliat conform</t>
    </r>
    <r>
      <rPr>
        <b/>
        <sz val="12"/>
        <color theme="1"/>
        <rFont val="Calibri"/>
        <family val="2"/>
        <scheme val="minor"/>
      </rPr>
      <t xml:space="preserve"> </t>
    </r>
    <r>
      <rPr>
        <i/>
        <sz val="12"/>
        <color theme="1"/>
        <rFont val="Calibri"/>
        <family val="2"/>
        <scheme val="minor"/>
      </rPr>
      <t>Prop_Fin_C</t>
    </r>
    <r>
      <rPr>
        <b/>
        <sz val="12"/>
        <color theme="1"/>
        <rFont val="Calibri"/>
        <family val="2"/>
        <scheme val="minor"/>
      </rPr>
      <t>)</t>
    </r>
  </si>
  <si>
    <t xml:space="preserve"> Servicii de mentenanță preventivă (pentru detalii privind cantitatea și caracteristicile echipamentelor se va consulta Caietul de sarcini, Anexele 1.2 și  1.4)</t>
  </si>
  <si>
    <t>7 = 5 x 6</t>
  </si>
  <si>
    <t>Verificarea concordanței dintre parametrii tehnologici indicați (presiune, temperatură) cu domeniile admise pentru sistem și cu indicațiile altor echipamente similare din SMG.</t>
  </si>
  <si>
    <t xml:space="preserve">Verificare vizuala a paletelor turbinei </t>
  </si>
  <si>
    <r>
      <t xml:space="preserve">Coloanele </t>
    </r>
    <r>
      <rPr>
        <b/>
        <u/>
        <sz val="11"/>
        <rFont val="Calibri"/>
        <family val="2"/>
        <scheme val="minor"/>
      </rPr>
      <t>DESCRIEREA ACTIVITATII</t>
    </r>
    <r>
      <rPr>
        <sz val="11"/>
        <rFont val="Calibri"/>
        <family val="2"/>
        <scheme val="minor"/>
      </rPr>
      <t xml:space="preserve"> (Coloana B) si</t>
    </r>
    <r>
      <rPr>
        <b/>
        <u/>
        <sz val="11"/>
        <rFont val="Calibri"/>
        <family val="2"/>
        <scheme val="minor"/>
      </rPr>
      <t xml:space="preserve"> FRECVENTA</t>
    </r>
    <r>
      <rPr>
        <sz val="11"/>
        <rFont val="Calibri"/>
        <family val="2"/>
        <scheme val="minor"/>
      </rPr>
      <t xml:space="preserve"> (Coloana C) se vor completa de catre Autoritatea Contractanta, dupa caz, asigurandu-se totodata corelarea cu cerintele Caietului de Sarcini si din Propunera Tehnica.</t>
    </r>
  </si>
  <si>
    <t xml:space="preserve">Autoritatea Contractanta va introduce in coloana C frecventa de realizare a fiecarei activitati, separat pentru fiecare echipament.  </t>
  </si>
  <si>
    <t>Autoritatea Contractanta va introduce in coloana G durata contractului exprimata in ani.</t>
  </si>
  <si>
    <t xml:space="preserve"> În coloana A se vor introduce categoriile de tarife in tabelul 1 respectiv categoriile de echipamente supuse intervenției corective</t>
  </si>
  <si>
    <t>În coloanele B, C, D, ...etc. se vor indica categoriilor de personal, asigurându-se corelarea cu Caietul de Sarcini si formularul de propunere tehnica.</t>
  </si>
  <si>
    <t>Costul (estimat) pentru servicii de mentenanta corectiva (costul pentru fiecare echipament, respectiv costul total)  se va calcula automat in coloana J pe baza tarifului orar introdus pentru fiecare categorie de personal pentru fiecare interval orar prin inmultirea numarului de ore (estimat) pentru fiecare categorie de personal, pentru fiecare interval orar si pentru fiecare echipament</t>
  </si>
  <si>
    <t>Lithium Battery</t>
  </si>
  <si>
    <t>Tubing, 1/16-inch, stainless steel (SS)</t>
  </si>
  <si>
    <t xml:space="preserve">Tubing, 1/8-inch SS </t>
  </si>
  <si>
    <t xml:space="preserve">Filter, Genie ONLY membrane Filter, </t>
  </si>
  <si>
    <t>Regulator, Helium</t>
  </si>
  <si>
    <t>Regulator, calibration gas</t>
  </si>
  <si>
    <t>Board, power/ termination</t>
  </si>
  <si>
    <t>Cable, termination panel to digital controller board</t>
  </si>
  <si>
    <t>Cable, analytical processor to termination panel</t>
  </si>
  <si>
    <t>Battery, lithium (International Version)</t>
  </si>
  <si>
    <t>Heating cable price /m</t>
  </si>
  <si>
    <t>Heating Box with accessories</t>
  </si>
  <si>
    <t>Terminal KIT heating trace</t>
  </si>
  <si>
    <t>I.2</t>
  </si>
  <si>
    <t>ABB266 CSH Multivariable transmitter</t>
  </si>
  <si>
    <t>ABB Termorezistenta fara teaca , certificare Exd, 4 fire ,carcasa cu presetupa pentru certificarea Exd, clasa precizie B.</t>
  </si>
  <si>
    <t>Presetupe ceritifcate Exd</t>
  </si>
  <si>
    <t>TRADUCTOR MULTIVARIABIL XMV, producător ABB (Totalflow)</t>
  </si>
  <si>
    <t>I.3</t>
  </si>
  <si>
    <t>PLC UNITRONICS SI MODULE, producător Unitronix</t>
  </si>
  <si>
    <t>PLC unitate centrala USC Bxx-Bx</t>
  </si>
  <si>
    <t>Modul Digital Input UID-1600</t>
  </si>
  <si>
    <t>Modul digital Output UID-0016R</t>
  </si>
  <si>
    <t>Modul Analog Input UIA-0800N</t>
  </si>
  <si>
    <t>Modul Analog Output UIA-0006</t>
  </si>
  <si>
    <t>Display USL-0XX-BXX</t>
  </si>
  <si>
    <t>I.4</t>
  </si>
  <si>
    <t>I.6</t>
  </si>
  <si>
    <t>Convertor extern RS232 -USB</t>
  </si>
  <si>
    <t>Convertor extern RS485 -USB</t>
  </si>
  <si>
    <t>Cage excl. PSU and Aux, FC SUMMIT 8800 producător Krohne</t>
  </si>
  <si>
    <t>Power Supply Unit, FC SUMMIT 8800 producător Krohne</t>
  </si>
  <si>
    <t>Comms board/Dual Ethernet,FC SUMMIT 8800 producător Krohne</t>
  </si>
  <si>
    <t>Analog board, FC SUMMIT 8800 producător Krohne</t>
  </si>
  <si>
    <t>Auxilary board,FC SUMMIT 8800 producător Krohne</t>
  </si>
  <si>
    <t>XRC 6490 MAIN UNIT - 4 STREAM ATEX IECEx Cert,  EEx nA IIB Gc (Zone 2) , FC  - XRC, producător ABB (Totalflow)</t>
  </si>
  <si>
    <t>XRC G5 BOARD FC  - XRC, producător ABB (Totalflow)</t>
  </si>
  <si>
    <t>Communication Module, RS232 (Standard Pick), FC  - XRC, producător ABB (Totalflow)</t>
  </si>
  <si>
    <t>Communication Module, RS485 (Standard Pick), FC  - XRC, producător ABB (Totalflow)</t>
  </si>
  <si>
    <t>Keypad Kit, for G5, FC  - XRC, producător ABB (Totalflow)</t>
  </si>
  <si>
    <t>Local display, FC  - XRC, producător ABB (Totalflow)</t>
  </si>
  <si>
    <t>Lithium battery, FC  - XRC, producător ABB (Totalflow)</t>
  </si>
  <si>
    <t>FLOW-X/M MODULE, Calculator Flow-X, producător ABB</t>
  </si>
  <si>
    <t>FLOW-X/P WITHOUT MODULE, Calculator Flow-X, producător ABB</t>
  </si>
  <si>
    <t>Lithium batery, Calculator Flow-X, producător ABB</t>
  </si>
  <si>
    <t>I.7</t>
  </si>
  <si>
    <t>Ofertantului se va asigura că se fac calculele corect!</t>
  </si>
  <si>
    <t xml:space="preserve">Perioada contractuala </t>
  </si>
  <si>
    <t>Analytical Module  without Metrology with GC module ( Standard Pick)</t>
  </si>
  <si>
    <t>GC valve manifold</t>
  </si>
  <si>
    <r>
      <rPr>
        <b/>
        <sz val="11"/>
        <color rgb="FF000000"/>
        <rFont val="Calibri"/>
        <family val="2"/>
        <scheme val="minor"/>
      </rPr>
      <t>PC WORKSTATION preinstalat:</t>
    </r>
    <r>
      <rPr>
        <sz val="11"/>
        <color rgb="FF000000"/>
        <rFont val="Calibri"/>
        <family val="2"/>
        <scheme val="minor"/>
      </rPr>
      <t xml:space="preserve"> compatibil windows 10/11 -Office 2019/2021 , procesor minim 3.20 GHz,PLACA VIDEO DEDICATA MINIM 1 Gb ,Memorii RAM 16Gb,Minim 3 porturi retea Rj45, minim 1 port serial dedicat</t>
    </r>
  </si>
  <si>
    <r>
      <rPr>
        <b/>
        <sz val="11"/>
        <color rgb="FF000000"/>
        <rFont val="Calibri"/>
        <family val="2"/>
        <scheme val="minor"/>
      </rPr>
      <t>Monitor  LED  LCD 24":</t>
    </r>
    <r>
      <rPr>
        <sz val="11"/>
        <color rgb="FF000000"/>
        <rFont val="Calibri"/>
        <family val="2"/>
        <scheme val="minor"/>
      </rPr>
      <t xml:space="preserve">  Rezolutie 1920 x 1080 pixeli;</t>
    </r>
  </si>
  <si>
    <t>Connection block</t>
  </si>
  <si>
    <r>
      <rPr>
        <b/>
        <sz val="11"/>
        <color rgb="FF000000"/>
        <rFont val="Calibri"/>
        <family val="2"/>
        <scheme val="minor"/>
      </rPr>
      <t xml:space="preserve">PROGRAMING ADAPTER </t>
    </r>
    <r>
      <rPr>
        <sz val="11"/>
        <color rgb="FF000000"/>
        <rFont val="Calibri"/>
        <family val="2"/>
        <scheme val="minor"/>
      </rPr>
      <t xml:space="preserve"> Infrared/USB adapter HIE-04</t>
    </r>
  </si>
  <si>
    <t>PC STATIE DE LUCRU + MODULE DE COMUNICATIE+UPS</t>
  </si>
  <si>
    <t xml:space="preserve">Modul convertor RS485/RS232 -MODBUS TCP </t>
  </si>
  <si>
    <t xml:space="preserve">Modem comunicatie date </t>
  </si>
  <si>
    <t>UPS 230 V ca minim 1200W cu doua baterii externe (bateriile se coteaza separat)</t>
  </si>
  <si>
    <t>UPS 230 V ca minim 3000W cu patru baterii externe (bateriile se coteaza separat)</t>
  </si>
  <si>
    <t>Acumulator 12V minim 100Acc</t>
  </si>
  <si>
    <t>Baterie externa 12Vcc- minim100 A</t>
  </si>
  <si>
    <t>Panou solar 250w</t>
  </si>
  <si>
    <t>Incarcator panou solar 12v 20A</t>
  </si>
  <si>
    <t>GAZCROMATOGRAF DE PROCES si sisteme de incalzire si conditionare gaz</t>
  </si>
  <si>
    <t>Racord flexibil inox</t>
  </si>
  <si>
    <t>Board, digital controller with display, completed assembly &amp; tested</t>
  </si>
  <si>
    <t xml:space="preserve"> Genie regulator </t>
  </si>
  <si>
    <t>Filter liquid /vapor with liquid block</t>
  </si>
  <si>
    <t xml:space="preserve">Conector tubing </t>
  </si>
  <si>
    <r>
      <rPr>
        <b/>
        <sz val="11"/>
        <color rgb="FF000000"/>
        <rFont val="Calibri"/>
        <family val="2"/>
        <scheme val="minor"/>
      </rPr>
      <t xml:space="preserve">Fuse board </t>
    </r>
    <r>
      <rPr>
        <sz val="11"/>
        <color rgb="FF000000"/>
        <rFont val="Calibri"/>
        <family val="2"/>
        <scheme val="minor"/>
      </rPr>
      <t xml:space="preserve">, with mounting accessories </t>
    </r>
  </si>
  <si>
    <t xml:space="preserve">Contoare ultrasonice </t>
  </si>
  <si>
    <t>Complet electronic board FLOWSIC</t>
  </si>
  <si>
    <t>Ultrasonic transducer US tip UT-TI-200-SS pentru contoare Qsonic 5 cai.producător Honeywell</t>
  </si>
  <si>
    <t>Pair of ultrasonic transducer FLOWSIC600 . Producator SICK</t>
  </si>
  <si>
    <t>Ultrasonic transducer Rb-Ti , pentru contor Q.Sonic , producător Honeywell</t>
  </si>
  <si>
    <t>Complete electronic module  USM Serie 4-6,pentru contoare Q.Sonic producator Honeywell</t>
  </si>
  <si>
    <r>
      <rPr>
        <b/>
        <sz val="11"/>
        <color rgb="FF000000"/>
        <rFont val="Calibri"/>
        <family val="2"/>
        <scheme val="minor"/>
      </rPr>
      <t xml:space="preserve">LCD </t>
    </r>
    <r>
      <rPr>
        <sz val="11"/>
        <color rgb="FF000000"/>
        <rFont val="Calibri"/>
        <family val="2"/>
        <scheme val="minor"/>
      </rPr>
      <t xml:space="preserve"> Front panel </t>
    </r>
  </si>
  <si>
    <t>Bariera/Izolator  HART</t>
  </si>
  <si>
    <t>Bariera/Izolator  pulsuri</t>
  </si>
  <si>
    <t>Bariera/Izolator alimentare</t>
  </si>
  <si>
    <t>CALCULATOARE DE DEBIT si ACCESORII DULAP ELECTRIC SI SISTEM ALIMENTARE SOLAR</t>
  </si>
  <si>
    <t>Sursa alimentare 230Vca la  24V cc</t>
  </si>
  <si>
    <t>Sursa alimentare 230Vca la  12V cc</t>
  </si>
  <si>
    <t>KIT, MANIFOLD ACCESS,pentru Genie PROBE</t>
  </si>
  <si>
    <t xml:space="preserve">Filter Genie ONLY  Filter, </t>
  </si>
  <si>
    <t>Licenta activare Aplicatie calcul 1 stream calculatoare XRC ABB</t>
  </si>
  <si>
    <t>Tarif verificare pe echipament</t>
  </si>
  <si>
    <t>Verificare GC</t>
  </si>
  <si>
    <t>VALOARE PIESE DE SCHIMB CARE POT FI COMANDATE, PROCENT DIN VALOARE TOTALA CONTRACT,
MAXIM 30%</t>
  </si>
  <si>
    <r>
      <t>Ofertantul va introduce in celulele albastre/bleu (</t>
    </r>
    <r>
      <rPr>
        <b/>
        <u/>
        <sz val="11"/>
        <rFont val="Calibri"/>
        <family val="2"/>
        <scheme val="minor"/>
      </rPr>
      <t xml:space="preserve">PRET UNITAR) </t>
    </r>
    <r>
      <rPr>
        <sz val="11"/>
        <rFont val="Calibri"/>
        <family val="2"/>
        <scheme val="minor"/>
      </rPr>
      <t>pretul aferent pentru produsele indicate. Pretul va fi introdus pentru o unitate. Valoarea totala va fi introdusa ca procent din valoarea totala a contractului, maxim 30%.</t>
    </r>
  </si>
  <si>
    <t>Imprimanta de retea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</si>
</sst>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RON]\ #,##0.00"/>
    <numFmt numFmtId="165" formatCode="#,##0.0"/>
  </numFmts>
  <fonts count="45" x14ac:knownFonts="1">
    <font>
      <sz val="11"/>
      <color theme="1"/>
      <name val="Calibri"/>
      <family val="2"/>
      <scheme val="minor"/>
    </font>
    <font>
      <sz val="11"/>
      <color theme="1"/>
      <name val="Calibri"/>
      <family val="2"/>
      <scheme val="minor"/>
    </font>
    <font>
      <sz val="11"/>
      <color rgb="FF006100"/>
      <name val="Calibri"/>
      <family val="2"/>
      <scheme val="minor"/>
    </font>
    <font>
      <sz val="11"/>
      <color rgb="FFFF0000"/>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2"/>
      <name val="Calibri"/>
      <family val="2"/>
      <scheme val="minor"/>
    </font>
    <font>
      <i/>
      <sz val="12"/>
      <color theme="1"/>
      <name val="Calibri"/>
      <family val="2"/>
      <scheme val="minor"/>
    </font>
    <font>
      <sz val="12"/>
      <name val="Calibri"/>
      <family val="2"/>
      <scheme val="minor"/>
    </font>
    <font>
      <b/>
      <i/>
      <sz val="12"/>
      <color theme="1"/>
      <name val="Calibri"/>
      <family val="2"/>
      <scheme val="minor"/>
    </font>
    <font>
      <b/>
      <sz val="14"/>
      <color theme="1"/>
      <name val="Calibri"/>
      <family val="2"/>
      <scheme val="minor"/>
    </font>
    <font>
      <sz val="10"/>
      <color theme="1"/>
      <name val="Calibri"/>
      <family val="2"/>
      <scheme val="minor"/>
    </font>
    <font>
      <b/>
      <i/>
      <sz val="11"/>
      <color theme="1"/>
      <name val="Calibri"/>
      <family val="2"/>
      <scheme val="minor"/>
    </font>
    <font>
      <b/>
      <sz val="10"/>
      <color theme="1"/>
      <name val="Calibri"/>
      <family val="2"/>
      <scheme val="minor"/>
    </font>
    <font>
      <i/>
      <sz val="10"/>
      <color theme="1"/>
      <name val="Calibri"/>
      <family val="2"/>
      <scheme val="minor"/>
    </font>
    <font>
      <i/>
      <sz val="11"/>
      <color theme="1"/>
      <name val="Calibri"/>
      <family val="2"/>
      <scheme val="minor"/>
    </font>
    <font>
      <b/>
      <sz val="11"/>
      <name val="Calibri"/>
      <family val="2"/>
      <scheme val="minor"/>
    </font>
    <font>
      <i/>
      <sz val="10"/>
      <name val="Calibri"/>
      <family val="2"/>
      <scheme val="minor"/>
    </font>
    <font>
      <sz val="11"/>
      <name val="Calibri"/>
      <family val="2"/>
      <scheme val="minor"/>
    </font>
    <font>
      <i/>
      <sz val="11"/>
      <color rgb="FFFF0000"/>
      <name val="Calibri"/>
      <family val="2"/>
      <scheme val="minor"/>
    </font>
    <font>
      <b/>
      <sz val="10"/>
      <name val="Calibri"/>
      <family val="2"/>
      <scheme val="minor"/>
    </font>
    <font>
      <b/>
      <i/>
      <sz val="10"/>
      <name val="Calibri"/>
      <family val="2"/>
      <scheme val="minor"/>
    </font>
    <font>
      <b/>
      <u/>
      <sz val="10"/>
      <name val="Calibri"/>
      <family val="2"/>
      <scheme val="minor"/>
    </font>
    <font>
      <i/>
      <sz val="12"/>
      <color rgb="FFFF0000"/>
      <name val="Calibri"/>
      <family val="2"/>
      <scheme val="minor"/>
    </font>
    <font>
      <sz val="12"/>
      <color rgb="FFFF0000"/>
      <name val="Calibri"/>
      <family val="2"/>
      <scheme val="minor"/>
    </font>
    <font>
      <i/>
      <sz val="11"/>
      <name val="Calibri"/>
      <family val="2"/>
      <scheme val="minor"/>
    </font>
    <font>
      <i/>
      <sz val="12"/>
      <name val="Calibri"/>
      <family val="2"/>
      <scheme val="minor"/>
    </font>
    <font>
      <b/>
      <sz val="10"/>
      <color rgb="FFFF0000"/>
      <name val="Calibri"/>
      <family val="2"/>
      <scheme val="minor"/>
    </font>
    <font>
      <b/>
      <u/>
      <sz val="11"/>
      <name val="Calibri"/>
      <family val="2"/>
      <scheme val="minor"/>
    </font>
    <font>
      <b/>
      <sz val="12"/>
      <color rgb="FFFF0000"/>
      <name val="Calibri"/>
      <family val="2"/>
      <scheme val="minor"/>
    </font>
    <font>
      <b/>
      <i/>
      <sz val="12"/>
      <name val="Calibri"/>
      <family val="2"/>
      <scheme val="minor"/>
    </font>
    <font>
      <b/>
      <sz val="16"/>
      <color theme="1"/>
      <name val="Calibri"/>
      <family val="2"/>
      <scheme val="minor"/>
    </font>
    <font>
      <b/>
      <sz val="16"/>
      <name val="Calibri"/>
      <family val="2"/>
      <scheme val="minor"/>
    </font>
    <font>
      <i/>
      <sz val="11"/>
      <color rgb="FF006100"/>
      <name val="Calibri"/>
      <family val="2"/>
      <scheme val="minor"/>
    </font>
    <font>
      <b/>
      <i/>
      <sz val="10"/>
      <color rgb="FFFF0000"/>
      <name val="Calibri"/>
      <family val="2"/>
      <scheme val="minor"/>
    </font>
    <font>
      <b/>
      <u/>
      <sz val="16"/>
      <name val="Calibri"/>
      <family val="2"/>
      <scheme val="minor"/>
    </font>
    <font>
      <b/>
      <i/>
      <u/>
      <sz val="10"/>
      <name val="Calibri"/>
      <family val="2"/>
      <scheme val="minor"/>
    </font>
    <font>
      <b/>
      <u/>
      <sz val="12"/>
      <name val="Calibri"/>
      <family val="2"/>
      <scheme val="minor"/>
    </font>
    <font>
      <b/>
      <i/>
      <u/>
      <sz val="12"/>
      <name val="Calibri"/>
      <family val="2"/>
      <scheme val="minor"/>
    </font>
    <font>
      <sz val="10"/>
      <color theme="1"/>
      <name val="Arial"/>
      <family val="2"/>
    </font>
    <font>
      <sz val="11"/>
      <color rgb="FF000000"/>
      <name val="Calibri"/>
      <family val="2"/>
      <scheme val="minor"/>
    </font>
    <font>
      <sz val="11"/>
      <color theme="1"/>
      <name val="Calibri"/>
      <family val="2"/>
    </font>
    <font>
      <b/>
      <sz val="11"/>
      <color rgb="FF000000"/>
      <name val="Calibri"/>
      <family val="2"/>
      <scheme val="minor"/>
    </font>
    <font>
      <b/>
      <sz val="11"/>
      <color theme="0"/>
      <name val="Calibri"/>
      <family val="2"/>
      <scheme val="minor"/>
    </font>
  </fonts>
  <fills count="10">
    <fill>
      <patternFill patternType="none"/>
    </fill>
    <fill>
      <patternFill patternType="gray125"/>
    </fill>
    <fill>
      <patternFill patternType="solid">
        <fgColor rgb="FFC6EFCE"/>
      </patternFill>
    </fill>
    <fill>
      <patternFill patternType="solid">
        <fgColor theme="0"/>
        <bgColor indexed="64"/>
      </patternFill>
    </fill>
    <fill>
      <patternFill patternType="solid">
        <fgColor rgb="FF92D050"/>
        <bgColor indexed="64"/>
      </patternFill>
    </fill>
    <fill>
      <patternFill patternType="solid">
        <fgColor rgb="FFCC99FF"/>
        <bgColor indexed="64"/>
      </patternFill>
    </fill>
    <fill>
      <patternFill patternType="solid">
        <fgColor theme="0" tint="-0.14999847407452621"/>
        <bgColor indexed="64"/>
      </patternFill>
    </fill>
    <fill>
      <patternFill patternType="solid">
        <fgColor rgb="FFFFC000"/>
        <bgColor indexed="64"/>
      </patternFill>
    </fill>
    <fill>
      <patternFill patternType="solid">
        <fgColor theme="4" tint="0.39997558519241921"/>
        <bgColor indexed="64"/>
      </patternFill>
    </fill>
    <fill>
      <patternFill patternType="solid">
        <fgColor theme="8" tint="0.79998168889431442"/>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bottom style="thin">
        <color indexed="64"/>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ck">
        <color indexed="64"/>
      </left>
      <right style="thick">
        <color indexed="64"/>
      </right>
      <top style="thick">
        <color indexed="64"/>
      </top>
      <bottom style="thick">
        <color indexed="64"/>
      </bottom>
      <diagonal/>
    </border>
    <border>
      <left/>
      <right/>
      <top style="thick">
        <color indexed="64"/>
      </top>
      <bottom/>
      <diagonal/>
    </border>
    <border>
      <left style="thin">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cellStyleXfs>
  <cellXfs count="310">
    <xf numFmtId="0" fontId="0" fillId="0" borderId="0" xfId="0"/>
    <xf numFmtId="0" fontId="5" fillId="0" borderId="0" xfId="0" applyFont="1" applyAlignment="1">
      <alignment horizontal="left" vertical="center"/>
    </xf>
    <xf numFmtId="0" fontId="5" fillId="0" borderId="0" xfId="0" applyFont="1" applyAlignment="1">
      <alignment horizontal="center" vertical="center"/>
    </xf>
    <xf numFmtId="10" fontId="5" fillId="0" borderId="0" xfId="2" applyNumberFormat="1"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5" fillId="3" borderId="0" xfId="0" applyFont="1" applyFill="1" applyAlignment="1">
      <alignment horizontal="center" vertical="center"/>
    </xf>
    <xf numFmtId="0" fontId="9" fillId="0" borderId="0" xfId="0" applyFont="1" applyAlignment="1">
      <alignment horizontal="center" vertical="center"/>
    </xf>
    <xf numFmtId="0" fontId="15" fillId="0" borderId="0" xfId="0" applyFont="1" applyAlignment="1">
      <alignment horizontal="center"/>
    </xf>
    <xf numFmtId="0" fontId="0" fillId="0" borderId="0" xfId="0" applyAlignment="1">
      <alignment vertical="center"/>
    </xf>
    <xf numFmtId="43" fontId="0" fillId="0" borderId="24" xfId="1" applyFont="1" applyBorder="1" applyAlignment="1">
      <alignment vertical="center"/>
    </xf>
    <xf numFmtId="0" fontId="16" fillId="0" borderId="0" xfId="0" applyFont="1"/>
    <xf numFmtId="0" fontId="0" fillId="3" borderId="0" xfId="0" applyFill="1"/>
    <xf numFmtId="0" fontId="23" fillId="0" borderId="0" xfId="0" applyFont="1" applyAlignment="1">
      <alignment vertical="center"/>
    </xf>
    <xf numFmtId="0" fontId="19" fillId="0" borderId="0" xfId="0" applyFont="1"/>
    <xf numFmtId="0" fontId="5" fillId="0" borderId="0" xfId="0" applyFont="1"/>
    <xf numFmtId="0" fontId="5" fillId="0" borderId="0" xfId="0" applyFont="1" applyAlignment="1">
      <alignment horizontal="left"/>
    </xf>
    <xf numFmtId="0" fontId="6" fillId="0" borderId="1" xfId="0" applyFont="1" applyBorder="1"/>
    <xf numFmtId="0" fontId="6" fillId="0" borderId="0" xfId="0" applyFont="1"/>
    <xf numFmtId="0" fontId="24" fillId="0" borderId="0" xfId="0" applyFont="1"/>
    <xf numFmtId="0" fontId="6" fillId="0" borderId="10" xfId="0" applyFont="1" applyBorder="1" applyAlignment="1">
      <alignment vertical="center" wrapText="1"/>
    </xf>
    <xf numFmtId="43" fontId="4" fillId="6" borderId="16" xfId="1" applyFont="1" applyFill="1" applyBorder="1" applyAlignment="1">
      <alignment horizontal="center" vertical="center"/>
    </xf>
    <xf numFmtId="0" fontId="14" fillId="0" borderId="42" xfId="0" applyFont="1" applyBorder="1" applyAlignment="1">
      <alignment horizontal="center" vertical="center" wrapText="1"/>
    </xf>
    <xf numFmtId="0" fontId="3" fillId="0" borderId="0" xfId="0" applyFont="1"/>
    <xf numFmtId="0" fontId="7" fillId="3" borderId="0" xfId="0" applyFont="1" applyFill="1" applyAlignment="1">
      <alignment horizontal="left" vertical="top"/>
    </xf>
    <xf numFmtId="165" fontId="26" fillId="6" borderId="13" xfId="0" applyNumberFormat="1" applyFont="1" applyFill="1" applyBorder="1" applyAlignment="1">
      <alignment horizontal="center" vertical="center" wrapText="1"/>
    </xf>
    <xf numFmtId="0" fontId="25" fillId="0" borderId="0" xfId="0" applyFont="1" applyAlignment="1">
      <alignment horizontal="center" vertical="center"/>
    </xf>
    <xf numFmtId="165" fontId="17" fillId="0" borderId="12" xfId="3" applyNumberFormat="1" applyFont="1" applyFill="1" applyBorder="1" applyAlignment="1">
      <alignment horizontal="center" vertical="center"/>
    </xf>
    <xf numFmtId="165" fontId="4" fillId="0" borderId="16" xfId="1" applyNumberFormat="1" applyFont="1" applyBorder="1" applyAlignment="1">
      <alignment horizontal="center" vertical="center"/>
    </xf>
    <xf numFmtId="165" fontId="4" fillId="0" borderId="16" xfId="1" applyNumberFormat="1" applyFont="1" applyFill="1" applyBorder="1" applyAlignment="1">
      <alignment horizontal="center" vertical="center"/>
    </xf>
    <xf numFmtId="164" fontId="19" fillId="0" borderId="15" xfId="3" applyNumberFormat="1" applyFont="1" applyFill="1" applyBorder="1" applyAlignment="1">
      <alignment horizontal="right" vertical="center"/>
    </xf>
    <xf numFmtId="164" fontId="19" fillId="0" borderId="22" xfId="3" applyNumberFormat="1" applyFont="1" applyFill="1" applyBorder="1" applyAlignment="1">
      <alignment horizontal="right" vertical="center"/>
    </xf>
    <xf numFmtId="164" fontId="7" fillId="0" borderId="5" xfId="3" applyNumberFormat="1" applyFont="1" applyFill="1" applyBorder="1" applyAlignment="1">
      <alignment horizontal="center" vertical="center"/>
    </xf>
    <xf numFmtId="164" fontId="33" fillId="4" borderId="52" xfId="3" applyNumberFormat="1" applyFont="1" applyFill="1" applyBorder="1" applyAlignment="1">
      <alignment horizontal="center" vertical="center"/>
    </xf>
    <xf numFmtId="165" fontId="4" fillId="0" borderId="53" xfId="1" applyNumberFormat="1" applyFont="1" applyFill="1" applyBorder="1" applyAlignment="1">
      <alignment horizontal="center" vertical="center"/>
    </xf>
    <xf numFmtId="0" fontId="5" fillId="0" borderId="53" xfId="0" applyFont="1" applyBorder="1" applyAlignment="1">
      <alignment horizontal="left" vertical="center"/>
    </xf>
    <xf numFmtId="165" fontId="19" fillId="0" borderId="53" xfId="0" applyNumberFormat="1" applyFont="1" applyBorder="1" applyAlignment="1">
      <alignment horizontal="center" vertical="center" wrapText="1"/>
    </xf>
    <xf numFmtId="165" fontId="0" fillId="0" borderId="53" xfId="0" applyNumberFormat="1" applyBorder="1" applyAlignment="1">
      <alignment horizontal="center" vertical="center"/>
    </xf>
    <xf numFmtId="165" fontId="1" fillId="0" borderId="53" xfId="1" applyNumberFormat="1" applyFont="1" applyFill="1" applyBorder="1" applyAlignment="1">
      <alignment horizontal="center" vertical="center"/>
    </xf>
    <xf numFmtId="0" fontId="26" fillId="0" borderId="53" xfId="0" applyFont="1" applyBorder="1" applyAlignment="1">
      <alignment horizontal="center" vertical="center" wrapText="1"/>
    </xf>
    <xf numFmtId="0" fontId="4" fillId="0" borderId="53" xfId="0" applyFont="1" applyBorder="1" applyAlignment="1">
      <alignment horizontal="center" vertical="center"/>
    </xf>
    <xf numFmtId="43" fontId="4" fillId="0" borderId="53" xfId="1" applyFont="1" applyFill="1" applyBorder="1" applyAlignment="1">
      <alignment horizontal="center" vertical="center"/>
    </xf>
    <xf numFmtId="164" fontId="2" fillId="0" borderId="53" xfId="3" applyNumberFormat="1" applyFill="1" applyBorder="1" applyAlignment="1">
      <alignment horizontal="center" vertical="center"/>
    </xf>
    <xf numFmtId="164" fontId="19" fillId="0" borderId="10" xfId="3" applyNumberFormat="1" applyFont="1" applyFill="1" applyBorder="1" applyAlignment="1">
      <alignment horizontal="center" vertical="center"/>
    </xf>
    <xf numFmtId="164" fontId="19" fillId="0" borderId="11" xfId="3" applyNumberFormat="1" applyFont="1" applyFill="1" applyBorder="1" applyAlignment="1">
      <alignment horizontal="center" vertical="center"/>
    </xf>
    <xf numFmtId="165" fontId="26" fillId="6" borderId="10" xfId="3" applyNumberFormat="1" applyFont="1" applyFill="1" applyBorder="1" applyAlignment="1">
      <alignment horizontal="center" vertical="center"/>
    </xf>
    <xf numFmtId="165" fontId="26" fillId="6" borderId="11" xfId="3" applyNumberFormat="1" applyFont="1" applyFill="1" applyBorder="1" applyAlignment="1">
      <alignment horizontal="center" vertical="center"/>
    </xf>
    <xf numFmtId="165" fontId="16" fillId="6" borderId="1" xfId="0" applyNumberFormat="1" applyFont="1" applyFill="1" applyBorder="1" applyAlignment="1">
      <alignment horizontal="center" vertical="center"/>
    </xf>
    <xf numFmtId="165" fontId="16" fillId="6" borderId="1" xfId="1" applyNumberFormat="1" applyFont="1" applyFill="1" applyBorder="1" applyAlignment="1">
      <alignment horizontal="center" vertical="center"/>
    </xf>
    <xf numFmtId="0" fontId="25" fillId="0" borderId="0" xfId="0" applyFont="1" applyAlignment="1">
      <alignment vertical="top"/>
    </xf>
    <xf numFmtId="0" fontId="25" fillId="0" borderId="0" xfId="0" applyFont="1" applyAlignment="1">
      <alignment horizontal="left" vertical="center"/>
    </xf>
    <xf numFmtId="10" fontId="25" fillId="0" borderId="0" xfId="2" applyNumberFormat="1" applyFont="1" applyAlignment="1">
      <alignment horizontal="center" vertical="center"/>
    </xf>
    <xf numFmtId="0" fontId="32" fillId="4" borderId="52" xfId="0" applyFont="1" applyFill="1" applyBorder="1" applyAlignment="1">
      <alignment vertical="center"/>
    </xf>
    <xf numFmtId="164" fontId="32" fillId="7" borderId="52" xfId="0" applyNumberFormat="1" applyFont="1" applyFill="1" applyBorder="1" applyAlignment="1">
      <alignment horizontal="center" vertical="center"/>
    </xf>
    <xf numFmtId="10" fontId="9" fillId="0" borderId="0" xfId="2" applyNumberFormat="1" applyFont="1" applyAlignment="1">
      <alignment horizontal="center" vertical="center"/>
    </xf>
    <xf numFmtId="0" fontId="7" fillId="0" borderId="0" xfId="0" applyFont="1" applyAlignment="1">
      <alignment horizontal="center" vertical="center"/>
    </xf>
    <xf numFmtId="43" fontId="0" fillId="0" borderId="22" xfId="1" applyFont="1" applyBorder="1" applyAlignment="1">
      <alignment vertical="center"/>
    </xf>
    <xf numFmtId="0" fontId="16" fillId="6" borderId="1" xfId="0" applyFont="1" applyFill="1" applyBorder="1" applyAlignment="1">
      <alignment horizontal="center" vertical="center"/>
    </xf>
    <xf numFmtId="0" fontId="16" fillId="6" borderId="1" xfId="0" applyFont="1" applyFill="1" applyBorder="1" applyAlignment="1">
      <alignment horizontal="center"/>
    </xf>
    <xf numFmtId="0" fontId="16" fillId="6" borderId="14" xfId="0" applyFont="1" applyFill="1" applyBorder="1" applyAlignment="1">
      <alignment horizontal="center" vertical="center"/>
    </xf>
    <xf numFmtId="0" fontId="16" fillId="6" borderId="25" xfId="0" applyFont="1" applyFill="1" applyBorder="1" applyAlignment="1">
      <alignment horizontal="center" vertical="center"/>
    </xf>
    <xf numFmtId="164" fontId="3" fillId="8" borderId="43" xfId="3" applyNumberFormat="1" applyFont="1" applyFill="1" applyBorder="1" applyAlignment="1">
      <alignment horizontal="right" vertical="center"/>
    </xf>
    <xf numFmtId="43" fontId="6" fillId="7" borderId="5" xfId="1" applyFont="1" applyFill="1" applyBorder="1" applyAlignment="1">
      <alignment vertical="center"/>
    </xf>
    <xf numFmtId="0" fontId="6" fillId="0" borderId="0" xfId="0" applyFont="1" applyAlignment="1">
      <alignment horizontal="left" vertical="center"/>
    </xf>
    <xf numFmtId="0" fontId="6" fillId="0" borderId="4" xfId="0" applyFont="1" applyBorder="1" applyAlignment="1">
      <alignment horizontal="center" vertical="center"/>
    </xf>
    <xf numFmtId="0" fontId="15" fillId="0" borderId="5" xfId="0" applyFont="1" applyBorder="1" applyAlignment="1">
      <alignment horizontal="center" vertical="center" wrapText="1"/>
    </xf>
    <xf numFmtId="0" fontId="6" fillId="6" borderId="30" xfId="0" applyFont="1" applyFill="1" applyBorder="1" applyAlignment="1">
      <alignment horizontal="center" vertical="center" wrapText="1"/>
    </xf>
    <xf numFmtId="0" fontId="6" fillId="0" borderId="2" xfId="0" applyFont="1" applyBorder="1" applyAlignment="1">
      <alignment vertical="center" wrapText="1"/>
    </xf>
    <xf numFmtId="0" fontId="6" fillId="0" borderId="5" xfId="0" applyFont="1" applyBorder="1" applyAlignment="1">
      <alignment horizontal="right" vertical="center" wrapText="1"/>
    </xf>
    <xf numFmtId="0" fontId="26" fillId="0" borderId="0" xfId="0" applyFont="1"/>
    <xf numFmtId="0" fontId="18" fillId="0" borderId="2" xfId="0" applyFont="1" applyBorder="1" applyAlignment="1">
      <alignment horizontal="center" vertical="center" wrapText="1"/>
    </xf>
    <xf numFmtId="164" fontId="20" fillId="8" borderId="1" xfId="0" applyNumberFormat="1" applyFont="1" applyFill="1" applyBorder="1" applyAlignment="1">
      <alignment horizontal="right" vertical="center"/>
    </xf>
    <xf numFmtId="164" fontId="9" fillId="0" borderId="15" xfId="0" applyNumberFormat="1" applyFont="1" applyBorder="1" applyAlignment="1">
      <alignment vertical="center"/>
    </xf>
    <xf numFmtId="164" fontId="9" fillId="0" borderId="24" xfId="0" applyNumberFormat="1" applyFont="1" applyBorder="1" applyAlignment="1">
      <alignment vertical="center"/>
    </xf>
    <xf numFmtId="0" fontId="6" fillId="0" borderId="0" xfId="0" applyFont="1" applyAlignment="1">
      <alignment horizontal="right" vertical="center" wrapText="1"/>
    </xf>
    <xf numFmtId="43" fontId="6" fillId="0" borderId="0" xfId="1" applyFont="1" applyFill="1" applyBorder="1" applyAlignment="1">
      <alignment vertical="center"/>
    </xf>
    <xf numFmtId="0" fontId="6" fillId="0" borderId="8" xfId="0" applyFont="1" applyBorder="1" applyAlignment="1">
      <alignment horizontal="right" vertical="center" wrapText="1"/>
    </xf>
    <xf numFmtId="0" fontId="30" fillId="0" borderId="0" xfId="0" applyFont="1" applyAlignment="1">
      <alignment horizontal="right" vertical="center" wrapText="1"/>
    </xf>
    <xf numFmtId="0" fontId="28" fillId="0" borderId="0" xfId="0" applyFont="1" applyAlignment="1">
      <alignment horizontal="left" vertical="center" wrapText="1"/>
    </xf>
    <xf numFmtId="0" fontId="10" fillId="0" borderId="0" xfId="0" applyFont="1" applyAlignment="1">
      <alignment horizontal="right" vertical="center" wrapText="1"/>
    </xf>
    <xf numFmtId="0" fontId="16" fillId="3" borderId="0" xfId="0" applyFont="1" applyFill="1"/>
    <xf numFmtId="0" fontId="14" fillId="5" borderId="60" xfId="0" applyFont="1" applyFill="1" applyBorder="1" applyAlignment="1">
      <alignment horizontal="center" vertical="center" wrapText="1"/>
    </xf>
    <xf numFmtId="0" fontId="15" fillId="5" borderId="30" xfId="0" applyFont="1" applyFill="1" applyBorder="1" applyAlignment="1">
      <alignment horizontal="center" vertical="center" wrapText="1"/>
    </xf>
    <xf numFmtId="0" fontId="15" fillId="0" borderId="29" xfId="0" applyFont="1" applyBorder="1" applyAlignment="1">
      <alignment horizontal="center" vertical="center" wrapText="1"/>
    </xf>
    <xf numFmtId="0" fontId="18" fillId="3" borderId="30" xfId="0" applyFont="1" applyFill="1" applyBorder="1" applyAlignment="1">
      <alignment horizontal="center" vertical="center"/>
    </xf>
    <xf numFmtId="0" fontId="35" fillId="0" borderId="0" xfId="0" applyFont="1" applyAlignment="1">
      <alignment horizontal="left" vertical="center" wrapText="1"/>
    </xf>
    <xf numFmtId="0" fontId="21" fillId="0" borderId="42" xfId="0" applyFont="1" applyBorder="1" applyAlignment="1">
      <alignment horizontal="center" vertical="center" wrapText="1"/>
    </xf>
    <xf numFmtId="0" fontId="27" fillId="6" borderId="43" xfId="3" applyFont="1" applyFill="1" applyBorder="1" applyAlignment="1">
      <alignment horizontal="left" vertical="center"/>
    </xf>
    <xf numFmtId="0" fontId="8" fillId="6" borderId="39" xfId="0" applyFont="1" applyFill="1" applyBorder="1" applyAlignment="1">
      <alignment horizontal="left" vertical="center"/>
    </xf>
    <xf numFmtId="0" fontId="8" fillId="6" borderId="13" xfId="0" applyFont="1" applyFill="1" applyBorder="1" applyAlignment="1">
      <alignment horizontal="left" vertical="center"/>
    </xf>
    <xf numFmtId="0" fontId="10" fillId="6" borderId="5" xfId="0" applyFont="1" applyFill="1" applyBorder="1" applyAlignment="1">
      <alignment vertical="center" wrapText="1"/>
    </xf>
    <xf numFmtId="0" fontId="7" fillId="0" borderId="50" xfId="0" applyFont="1" applyBorder="1" applyAlignment="1">
      <alignment horizontal="right" vertical="center" wrapText="1"/>
    </xf>
    <xf numFmtId="0" fontId="7" fillId="0" borderId="28" xfId="0" applyFont="1" applyBorder="1" applyAlignment="1">
      <alignment vertical="center" wrapText="1"/>
    </xf>
    <xf numFmtId="0" fontId="10" fillId="6" borderId="5"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6" borderId="45" xfId="0" applyFont="1" applyFill="1" applyBorder="1" applyAlignment="1">
      <alignment vertical="center" wrapText="1"/>
    </xf>
    <xf numFmtId="0" fontId="10" fillId="6" borderId="39" xfId="0" applyFont="1" applyFill="1" applyBorder="1" applyAlignment="1">
      <alignment vertical="center" wrapText="1"/>
    </xf>
    <xf numFmtId="0" fontId="10" fillId="6" borderId="39" xfId="0" applyFont="1" applyFill="1" applyBorder="1" applyAlignment="1">
      <alignment vertical="center"/>
    </xf>
    <xf numFmtId="0" fontId="4" fillId="0" borderId="14" xfId="0" applyFont="1" applyBorder="1" applyAlignment="1">
      <alignment vertical="center"/>
    </xf>
    <xf numFmtId="0" fontId="4" fillId="0" borderId="28" xfId="0" applyFont="1" applyBorder="1" applyAlignment="1">
      <alignment vertical="center"/>
    </xf>
    <xf numFmtId="0" fontId="14" fillId="0" borderId="30" xfId="0" applyFont="1" applyBorder="1" applyAlignment="1">
      <alignment horizontal="center" vertical="center"/>
    </xf>
    <xf numFmtId="0" fontId="21" fillId="0" borderId="30" xfId="0" applyFont="1" applyBorder="1" applyAlignment="1">
      <alignment horizontal="center" vertical="center" wrapText="1"/>
    </xf>
    <xf numFmtId="0" fontId="4" fillId="6" borderId="30" xfId="0" applyFont="1" applyFill="1" applyBorder="1" applyAlignment="1">
      <alignment vertical="center" wrapText="1"/>
    </xf>
    <xf numFmtId="0" fontId="21" fillId="0" borderId="54" xfId="0" applyFont="1" applyBorder="1" applyAlignment="1">
      <alignment horizontal="center" vertical="center" wrapText="1"/>
    </xf>
    <xf numFmtId="0" fontId="7" fillId="0" borderId="0" xfId="0" applyFont="1" applyAlignment="1">
      <alignment horizontal="center" vertical="center" wrapText="1"/>
    </xf>
    <xf numFmtId="0" fontId="19" fillId="0" borderId="53" xfId="3" applyFont="1" applyFill="1" applyBorder="1" applyAlignment="1">
      <alignment horizontal="center" vertical="center"/>
    </xf>
    <xf numFmtId="164" fontId="6" fillId="0" borderId="12" xfId="0" applyNumberFormat="1" applyFont="1" applyBorder="1" applyAlignment="1">
      <alignment vertical="center"/>
    </xf>
    <xf numFmtId="164" fontId="6" fillId="0" borderId="48" xfId="0" applyNumberFormat="1" applyFont="1" applyBorder="1" applyAlignment="1">
      <alignment vertical="center"/>
    </xf>
    <xf numFmtId="0" fontId="5" fillId="0" borderId="5" xfId="0" applyFont="1" applyBorder="1"/>
    <xf numFmtId="0" fontId="6" fillId="7" borderId="18" xfId="0" applyFont="1" applyFill="1" applyBorder="1" applyAlignment="1">
      <alignment vertical="center"/>
    </xf>
    <xf numFmtId="164" fontId="6" fillId="7" borderId="19" xfId="0" applyNumberFormat="1" applyFont="1" applyFill="1" applyBorder="1" applyAlignment="1">
      <alignment vertical="center"/>
    </xf>
    <xf numFmtId="0" fontId="6" fillId="0" borderId="5" xfId="0" applyFont="1" applyBorder="1" applyAlignment="1">
      <alignment horizontal="center" vertical="center"/>
    </xf>
    <xf numFmtId="0" fontId="15" fillId="0" borderId="15" xfId="0" applyFont="1" applyBorder="1" applyAlignment="1">
      <alignment vertical="center" wrapText="1"/>
    </xf>
    <xf numFmtId="0" fontId="15" fillId="0" borderId="24" xfId="0" applyFont="1" applyBorder="1" applyAlignment="1">
      <alignment wrapText="1"/>
    </xf>
    <xf numFmtId="0" fontId="30" fillId="0" borderId="3" xfId="0" applyFont="1" applyBorder="1" applyAlignment="1">
      <alignment horizontal="center" vertical="center"/>
    </xf>
    <xf numFmtId="0" fontId="20" fillId="0" borderId="0" xfId="0" applyFont="1"/>
    <xf numFmtId="0" fontId="3" fillId="3" borderId="0" xfId="0" applyFont="1" applyFill="1"/>
    <xf numFmtId="0" fontId="15" fillId="0" borderId="28" xfId="0" applyFont="1" applyBorder="1" applyAlignment="1">
      <alignment horizontal="center" vertical="center" wrapText="1"/>
    </xf>
    <xf numFmtId="0" fontId="19" fillId="0" borderId="20" xfId="3" applyFont="1" applyFill="1" applyBorder="1" applyAlignment="1">
      <alignment horizontal="center" vertical="center"/>
    </xf>
    <xf numFmtId="0" fontId="27" fillId="0" borderId="13" xfId="3" applyFont="1" applyFill="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xf>
    <xf numFmtId="0" fontId="3" fillId="0" borderId="47" xfId="3" applyFont="1" applyFill="1" applyBorder="1" applyAlignment="1">
      <alignment horizontal="center" vertical="center"/>
    </xf>
    <xf numFmtId="0" fontId="24" fillId="0" borderId="39" xfId="3" applyFont="1" applyFill="1" applyBorder="1" applyAlignment="1">
      <alignment horizontal="center" vertical="center"/>
    </xf>
    <xf numFmtId="0" fontId="27" fillId="0" borderId="40" xfId="3" applyFont="1" applyFill="1" applyBorder="1" applyAlignment="1">
      <alignment horizontal="left" vertical="center"/>
    </xf>
    <xf numFmtId="43" fontId="17" fillId="0" borderId="5" xfId="3" applyNumberFormat="1" applyFont="1" applyFill="1" applyBorder="1" applyAlignment="1">
      <alignment horizontal="left" vertical="center"/>
    </xf>
    <xf numFmtId="0" fontId="34" fillId="6" borderId="21" xfId="3" applyFont="1" applyFill="1" applyBorder="1" applyAlignment="1">
      <alignment horizontal="left" vertical="center"/>
    </xf>
    <xf numFmtId="0" fontId="31" fillId="0" borderId="0" xfId="0" applyFont="1" applyAlignment="1">
      <alignment horizontal="left" vertical="center"/>
    </xf>
    <xf numFmtId="0" fontId="31" fillId="0" borderId="3" xfId="0" applyFont="1" applyBorder="1" applyAlignment="1">
      <alignment horizontal="center" vertical="center"/>
    </xf>
    <xf numFmtId="0" fontId="26" fillId="0" borderId="47" xfId="3" applyFont="1" applyFill="1" applyBorder="1" applyAlignment="1">
      <alignment horizontal="center" vertical="center"/>
    </xf>
    <xf numFmtId="0" fontId="31" fillId="0" borderId="0" xfId="0" applyFont="1" applyAlignment="1">
      <alignment horizontal="right" vertical="center" wrapText="1"/>
    </xf>
    <xf numFmtId="0" fontId="22" fillId="0" borderId="0" xfId="0" applyFont="1" applyAlignment="1">
      <alignment horizontal="left" vertical="center" wrapText="1"/>
    </xf>
    <xf numFmtId="0" fontId="26" fillId="3" borderId="0" xfId="0" applyFont="1" applyFill="1"/>
    <xf numFmtId="0" fontId="6" fillId="0" borderId="2" xfId="0" applyFont="1" applyBorder="1" applyAlignment="1">
      <alignment vertical="center"/>
    </xf>
    <xf numFmtId="0" fontId="6" fillId="0" borderId="3" xfId="0" applyFont="1" applyBorder="1" applyAlignment="1">
      <alignment vertical="center"/>
    </xf>
    <xf numFmtId="0" fontId="27" fillId="0" borderId="26" xfId="3" applyFont="1" applyFill="1" applyBorder="1" applyAlignment="1">
      <alignment horizontal="left" vertical="center"/>
    </xf>
    <xf numFmtId="0" fontId="7" fillId="0" borderId="2" xfId="3" applyFont="1" applyFill="1" applyBorder="1" applyAlignment="1">
      <alignment vertical="center"/>
    </xf>
    <xf numFmtId="0" fontId="7" fillId="0" borderId="3" xfId="3" applyFont="1" applyFill="1" applyBorder="1" applyAlignment="1">
      <alignment vertical="center"/>
    </xf>
    <xf numFmtId="0" fontId="27" fillId="0" borderId="5" xfId="3" applyFont="1" applyFill="1" applyBorder="1" applyAlignment="1">
      <alignment horizontal="left" vertical="center"/>
    </xf>
    <xf numFmtId="164" fontId="24" fillId="8" borderId="11" xfId="3" applyNumberFormat="1" applyFont="1" applyFill="1" applyBorder="1" applyAlignment="1">
      <alignment vertical="center"/>
    </xf>
    <xf numFmtId="164" fontId="24" fillId="8" borderId="11" xfId="2" applyNumberFormat="1" applyFont="1" applyFill="1" applyBorder="1" applyAlignment="1">
      <alignment vertical="center"/>
    </xf>
    <xf numFmtId="164" fontId="24" fillId="8" borderId="1" xfId="0" applyNumberFormat="1" applyFont="1" applyFill="1" applyBorder="1" applyAlignment="1">
      <alignment vertical="center" wrapText="1"/>
    </xf>
    <xf numFmtId="164" fontId="24" fillId="8" borderId="1" xfId="2" applyNumberFormat="1" applyFont="1" applyFill="1" applyBorder="1" applyAlignment="1">
      <alignment vertical="center"/>
    </xf>
    <xf numFmtId="0" fontId="6" fillId="0" borderId="3" xfId="0" applyFont="1" applyBorder="1" applyAlignment="1">
      <alignment horizontal="center" vertical="center"/>
    </xf>
    <xf numFmtId="0" fontId="31" fillId="6" borderId="0" xfId="0" applyFont="1" applyFill="1" applyAlignment="1">
      <alignment horizontal="right" vertical="center" wrapText="1"/>
    </xf>
    <xf numFmtId="0" fontId="22" fillId="6" borderId="0" xfId="0" applyFont="1" applyFill="1" applyAlignment="1">
      <alignment horizontal="left" vertical="center" wrapText="1"/>
    </xf>
    <xf numFmtId="0" fontId="37" fillId="6" borderId="0" xfId="0" applyFont="1" applyFill="1" applyAlignment="1">
      <alignment horizontal="left" vertical="center" wrapText="1"/>
    </xf>
    <xf numFmtId="43" fontId="31" fillId="6" borderId="0" xfId="1" applyFont="1" applyFill="1" applyBorder="1" applyAlignment="1">
      <alignment vertical="center"/>
    </xf>
    <xf numFmtId="0" fontId="25" fillId="0" borderId="0" xfId="0" applyFont="1" applyAlignment="1">
      <alignment horizontal="left" vertical="top"/>
    </xf>
    <xf numFmtId="0" fontId="38" fillId="0" borderId="0" xfId="0" applyFont="1" applyAlignment="1">
      <alignment horizontal="left" vertical="center"/>
    </xf>
    <xf numFmtId="0" fontId="39" fillId="6" borderId="0" xfId="0" applyFont="1" applyFill="1" applyAlignment="1">
      <alignment horizontal="left" vertical="center"/>
    </xf>
    <xf numFmtId="0" fontId="27" fillId="6" borderId="0" xfId="0" applyFont="1" applyFill="1" applyAlignment="1">
      <alignment horizontal="left" vertical="center"/>
    </xf>
    <xf numFmtId="10" fontId="27" fillId="6" borderId="0" xfId="2" applyNumberFormat="1" applyFont="1" applyFill="1" applyAlignment="1">
      <alignment horizontal="left" vertical="center"/>
    </xf>
    <xf numFmtId="0" fontId="5" fillId="6" borderId="0" xfId="0" applyFont="1" applyFill="1" applyAlignment="1">
      <alignment horizontal="left" vertical="center"/>
    </xf>
    <xf numFmtId="0" fontId="30" fillId="0" borderId="0" xfId="0" applyFont="1" applyAlignment="1">
      <alignment horizontal="left" vertical="center"/>
    </xf>
    <xf numFmtId="0" fontId="3" fillId="0" borderId="0" xfId="0" applyFont="1" applyAlignment="1">
      <alignment horizontal="left"/>
    </xf>
    <xf numFmtId="0" fontId="40" fillId="0" borderId="5" xfId="0" applyFont="1" applyBorder="1" applyAlignment="1">
      <alignment vertical="center" wrapText="1"/>
    </xf>
    <xf numFmtId="0" fontId="40" fillId="0" borderId="49" xfId="0" applyFont="1" applyBorder="1" applyAlignment="1">
      <alignment vertical="center" wrapText="1"/>
    </xf>
    <xf numFmtId="0" fontId="40" fillId="0" borderId="41" xfId="0" applyFont="1" applyBorder="1" applyAlignment="1">
      <alignment vertical="center" wrapText="1"/>
    </xf>
    <xf numFmtId="0" fontId="40" fillId="0" borderId="24" xfId="0" applyFont="1" applyBorder="1" applyAlignment="1">
      <alignment vertical="center" wrapText="1"/>
    </xf>
    <xf numFmtId="0" fontId="27" fillId="0" borderId="27" xfId="3" applyFont="1" applyFill="1" applyBorder="1" applyAlignment="1">
      <alignment horizontal="center" vertical="center"/>
    </xf>
    <xf numFmtId="0" fontId="40" fillId="0" borderId="17" xfId="0" applyFont="1" applyBorder="1" applyAlignment="1">
      <alignment vertical="center" wrapText="1"/>
    </xf>
    <xf numFmtId="0" fontId="27" fillId="0" borderId="0" xfId="3" applyFont="1" applyFill="1" applyBorder="1" applyAlignment="1">
      <alignment horizontal="left" vertical="center"/>
    </xf>
    <xf numFmtId="0" fontId="24" fillId="0" borderId="1" xfId="3" applyFont="1" applyFill="1" applyBorder="1" applyAlignment="1">
      <alignment horizontal="center" vertical="center"/>
    </xf>
    <xf numFmtId="164" fontId="19" fillId="6" borderId="1" xfId="0" applyNumberFormat="1" applyFont="1" applyFill="1" applyBorder="1" applyAlignment="1">
      <alignment horizontal="center"/>
    </xf>
    <xf numFmtId="164" fontId="19" fillId="6" borderId="1" xfId="0" applyNumberFormat="1" applyFont="1" applyFill="1" applyBorder="1" applyAlignment="1">
      <alignment horizontal="center" vertical="center"/>
    </xf>
    <xf numFmtId="0" fontId="16" fillId="6" borderId="1" xfId="0" applyFont="1" applyFill="1" applyBorder="1" applyAlignment="1">
      <alignment horizontal="center" vertical="top"/>
    </xf>
    <xf numFmtId="0" fontId="7" fillId="0" borderId="13" xfId="0" applyFont="1" applyBorder="1" applyAlignment="1">
      <alignment vertical="center" wrapText="1"/>
    </xf>
    <xf numFmtId="164" fontId="7" fillId="0" borderId="16" xfId="0" applyNumberFormat="1" applyFont="1" applyBorder="1" applyAlignment="1">
      <alignment vertical="center"/>
    </xf>
    <xf numFmtId="0" fontId="18" fillId="0" borderId="24" xfId="0" applyFont="1" applyBorder="1" applyAlignment="1">
      <alignment wrapText="1"/>
    </xf>
    <xf numFmtId="164" fontId="7" fillId="0" borderId="24" xfId="0" applyNumberFormat="1" applyFont="1" applyBorder="1" applyAlignment="1">
      <alignment vertical="center"/>
    </xf>
    <xf numFmtId="165" fontId="32" fillId="4" borderId="52" xfId="0" applyNumberFormat="1" applyFont="1" applyFill="1" applyBorder="1" applyAlignment="1">
      <alignment vertical="center" wrapText="1"/>
    </xf>
    <xf numFmtId="0" fontId="27" fillId="6" borderId="43" xfId="3" applyFont="1" applyFill="1" applyBorder="1" applyAlignment="1">
      <alignment horizontal="left" vertical="center" wrapText="1"/>
    </xf>
    <xf numFmtId="0" fontId="6" fillId="0" borderId="8" xfId="0" applyFont="1" applyBorder="1" applyAlignment="1">
      <alignment vertical="center"/>
    </xf>
    <xf numFmtId="0" fontId="6" fillId="0" borderId="0" xfId="0" applyFont="1" applyAlignment="1">
      <alignment vertical="center"/>
    </xf>
    <xf numFmtId="0" fontId="41" fillId="0" borderId="36" xfId="0" applyFont="1" applyBorder="1" applyAlignment="1">
      <alignment vertical="center" wrapText="1"/>
    </xf>
    <xf numFmtId="0" fontId="42" fillId="0" borderId="36" xfId="0" applyFont="1" applyBorder="1" applyAlignment="1">
      <alignment vertical="center" wrapText="1"/>
    </xf>
    <xf numFmtId="0" fontId="41" fillId="0" borderId="49" xfId="0" applyFont="1" applyBorder="1" applyAlignment="1">
      <alignment vertical="center" wrapText="1"/>
    </xf>
    <xf numFmtId="0" fontId="41" fillId="0" borderId="5" xfId="0" applyFont="1" applyBorder="1" applyAlignment="1">
      <alignment vertical="center" wrapText="1"/>
    </xf>
    <xf numFmtId="0" fontId="41" fillId="0" borderId="33" xfId="0" applyFont="1" applyBorder="1" applyAlignment="1">
      <alignment vertical="center" wrapText="1"/>
    </xf>
    <xf numFmtId="0" fontId="16" fillId="6" borderId="61" xfId="0" applyFont="1" applyFill="1" applyBorder="1" applyAlignment="1">
      <alignment horizontal="center" vertical="center"/>
    </xf>
    <xf numFmtId="0" fontId="16" fillId="6" borderId="28" xfId="0" applyFont="1" applyFill="1" applyBorder="1" applyAlignment="1">
      <alignment horizontal="center" vertical="center"/>
    </xf>
    <xf numFmtId="0" fontId="41" fillId="0" borderId="54" xfId="0" applyFont="1" applyBorder="1"/>
    <xf numFmtId="0" fontId="16" fillId="6" borderId="27" xfId="0" applyFont="1" applyFill="1" applyBorder="1" applyAlignment="1">
      <alignment horizontal="center" vertical="center"/>
    </xf>
    <xf numFmtId="0" fontId="16" fillId="6" borderId="63" xfId="0" applyFont="1" applyFill="1" applyBorder="1" applyAlignment="1">
      <alignment horizontal="center" vertical="center"/>
    </xf>
    <xf numFmtId="0" fontId="16" fillId="6" borderId="44" xfId="0" applyFont="1" applyFill="1" applyBorder="1" applyAlignment="1">
      <alignment horizontal="center" vertical="center"/>
    </xf>
    <xf numFmtId="0" fontId="41" fillId="0" borderId="64" xfId="0" applyFont="1" applyBorder="1"/>
    <xf numFmtId="0" fontId="9" fillId="0" borderId="0" xfId="0" applyFont="1" applyAlignment="1">
      <alignment vertical="top"/>
    </xf>
    <xf numFmtId="0" fontId="7" fillId="0" borderId="0" xfId="0" applyFont="1" applyAlignment="1">
      <alignment horizontal="left" vertical="center"/>
    </xf>
    <xf numFmtId="0" fontId="27" fillId="0" borderId="0" xfId="0" applyFont="1" applyAlignment="1">
      <alignment horizontal="left" vertical="center"/>
    </xf>
    <xf numFmtId="10" fontId="27" fillId="0" borderId="0" xfId="2" applyNumberFormat="1" applyFont="1" applyFill="1" applyAlignment="1">
      <alignment horizontal="left" vertical="center"/>
    </xf>
    <xf numFmtId="164" fontId="5" fillId="0" borderId="0" xfId="0" applyNumberFormat="1" applyFont="1"/>
    <xf numFmtId="164" fontId="5" fillId="0" borderId="0" xfId="0" applyNumberFormat="1" applyFont="1" applyAlignment="1">
      <alignment horizontal="center" vertical="center"/>
    </xf>
    <xf numFmtId="0" fontId="19" fillId="6" borderId="41" xfId="3" applyFont="1" applyFill="1" applyBorder="1" applyAlignment="1">
      <alignment horizontal="center" vertical="center"/>
    </xf>
    <xf numFmtId="0" fontId="11" fillId="0" borderId="0" xfId="0" applyFont="1" applyAlignment="1">
      <alignment horizontal="left" vertical="center"/>
    </xf>
    <xf numFmtId="0" fontId="11" fillId="0" borderId="0" xfId="0" applyFont="1" applyAlignment="1">
      <alignment horizontal="center" vertical="center"/>
    </xf>
    <xf numFmtId="0" fontId="43" fillId="0" borderId="36" xfId="0" applyFont="1" applyBorder="1" applyAlignment="1">
      <alignment vertical="center" wrapText="1"/>
    </xf>
    <xf numFmtId="0" fontId="43" fillId="0" borderId="33" xfId="0" applyFont="1" applyBorder="1" applyAlignment="1">
      <alignment vertical="center" wrapText="1"/>
    </xf>
    <xf numFmtId="164" fontId="20" fillId="8" borderId="25" xfId="0" applyNumberFormat="1" applyFont="1" applyFill="1" applyBorder="1" applyAlignment="1">
      <alignment horizontal="right" vertical="center"/>
    </xf>
    <xf numFmtId="164" fontId="19" fillId="6" borderId="25" xfId="0" applyNumberFormat="1" applyFont="1" applyFill="1" applyBorder="1" applyAlignment="1">
      <alignment horizontal="center" vertical="center"/>
    </xf>
    <xf numFmtId="0" fontId="16" fillId="6" borderId="62" xfId="0" applyFont="1" applyFill="1" applyBorder="1" applyAlignment="1">
      <alignment horizontal="center" vertical="center"/>
    </xf>
    <xf numFmtId="0" fontId="16" fillId="6" borderId="23" xfId="0" applyFont="1" applyFill="1" applyBorder="1" applyAlignment="1">
      <alignment horizontal="center" vertical="center"/>
    </xf>
    <xf numFmtId="164" fontId="20" fillId="8" borderId="23" xfId="0" applyNumberFormat="1" applyFont="1" applyFill="1" applyBorder="1" applyAlignment="1">
      <alignment horizontal="right" vertical="center"/>
    </xf>
    <xf numFmtId="164" fontId="19" fillId="6" borderId="23" xfId="0" applyNumberFormat="1" applyFont="1" applyFill="1" applyBorder="1" applyAlignment="1">
      <alignment horizontal="center" vertical="center"/>
    </xf>
    <xf numFmtId="0" fontId="41" fillId="0" borderId="1" xfId="0" applyFont="1" applyBorder="1" applyAlignment="1">
      <alignment vertical="center" wrapText="1"/>
    </xf>
    <xf numFmtId="0" fontId="43" fillId="0" borderId="5" xfId="0" applyFont="1" applyBorder="1"/>
    <xf numFmtId="0" fontId="4" fillId="9" borderId="25" xfId="0" applyFont="1" applyFill="1" applyBorder="1" applyAlignment="1">
      <alignment horizontal="center" vertical="center"/>
    </xf>
    <xf numFmtId="0" fontId="13" fillId="9" borderId="62" xfId="0" applyFont="1" applyFill="1" applyBorder="1" applyAlignment="1">
      <alignment vertical="center"/>
    </xf>
    <xf numFmtId="0" fontId="14" fillId="9" borderId="21" xfId="0" applyFont="1" applyFill="1" applyBorder="1" applyAlignment="1">
      <alignment horizontal="justify" vertical="center"/>
    </xf>
    <xf numFmtId="0" fontId="14" fillId="9" borderId="9" xfId="0" applyFont="1" applyFill="1" applyBorder="1" applyAlignment="1">
      <alignment horizontal="center" vertical="center"/>
    </xf>
    <xf numFmtId="0" fontId="21" fillId="9" borderId="9" xfId="0" applyFont="1" applyFill="1" applyBorder="1" applyAlignment="1">
      <alignment horizontal="center" vertical="center"/>
    </xf>
    <xf numFmtId="0" fontId="21" fillId="9" borderId="38" xfId="0" applyFont="1" applyFill="1" applyBorder="1" applyAlignment="1">
      <alignment horizontal="center" vertical="center"/>
    </xf>
    <xf numFmtId="0" fontId="13" fillId="9" borderId="38" xfId="0" applyFont="1" applyFill="1" applyBorder="1" applyAlignment="1">
      <alignment vertical="center"/>
    </xf>
    <xf numFmtId="0" fontId="4" fillId="9" borderId="21" xfId="0" applyFont="1" applyFill="1" applyBorder="1" applyAlignment="1">
      <alignment vertical="center"/>
    </xf>
    <xf numFmtId="0" fontId="13" fillId="0" borderId="26" xfId="0" applyFont="1" applyBorder="1" applyAlignment="1">
      <alignment vertical="center"/>
    </xf>
    <xf numFmtId="0" fontId="4" fillId="0" borderId="26" xfId="0" applyFont="1" applyBorder="1" applyAlignment="1">
      <alignment vertical="center"/>
    </xf>
    <xf numFmtId="0" fontId="44" fillId="0" borderId="26" xfId="0" applyFont="1" applyBorder="1" applyAlignment="1">
      <alignment vertical="center"/>
    </xf>
    <xf numFmtId="0" fontId="17" fillId="0" borderId="32" xfId="0" applyFont="1" applyBorder="1" applyAlignment="1">
      <alignment vertical="center"/>
    </xf>
    <xf numFmtId="165" fontId="32" fillId="4" borderId="52" xfId="0" applyNumberFormat="1" applyFont="1" applyFill="1" applyBorder="1" applyAlignment="1">
      <alignment horizontal="center" vertical="center" wrapText="1"/>
    </xf>
    <xf numFmtId="164" fontId="19" fillId="0" borderId="22" xfId="3" applyNumberFormat="1" applyFont="1" applyFill="1" applyBorder="1" applyAlignment="1">
      <alignment horizontal="center" vertical="center"/>
    </xf>
    <xf numFmtId="0" fontId="6" fillId="0" borderId="5" xfId="0" applyFont="1" applyBorder="1" applyAlignment="1">
      <alignment horizontal="left" vertical="center" wrapText="1"/>
    </xf>
    <xf numFmtId="0" fontId="7" fillId="0" borderId="50" xfId="0" applyFont="1" applyBorder="1" applyAlignment="1">
      <alignment horizontal="left" vertical="center" wrapText="1"/>
    </xf>
    <xf numFmtId="164" fontId="1" fillId="6" borderId="43" xfId="3" applyNumberFormat="1" applyFont="1" applyFill="1" applyBorder="1" applyAlignment="1">
      <alignment horizontal="right" vertical="center"/>
    </xf>
    <xf numFmtId="164" fontId="1" fillId="6" borderId="24" xfId="3" applyNumberFormat="1" applyFont="1" applyFill="1" applyBorder="1" applyAlignment="1">
      <alignment horizontal="right" vertical="center"/>
    </xf>
    <xf numFmtId="164" fontId="1" fillId="6" borderId="22" xfId="3" applyNumberFormat="1" applyFont="1" applyFill="1" applyBorder="1" applyAlignment="1">
      <alignment horizontal="right" vertical="center"/>
    </xf>
    <xf numFmtId="164" fontId="1" fillId="6" borderId="49" xfId="3" applyNumberFormat="1" applyFont="1" applyFill="1" applyBorder="1" applyAlignment="1">
      <alignment horizontal="right" vertical="center"/>
    </xf>
    <xf numFmtId="164" fontId="24" fillId="8" borderId="1" xfId="0" applyNumberFormat="1" applyFont="1" applyFill="1" applyBorder="1" applyAlignment="1">
      <alignment horizontal="right" vertical="center"/>
    </xf>
    <xf numFmtId="0" fontId="24" fillId="6" borderId="14" xfId="0" applyFont="1" applyFill="1" applyBorder="1" applyAlignment="1">
      <alignment horizontal="left" vertical="top" wrapText="1"/>
    </xf>
    <xf numFmtId="0" fontId="24" fillId="6" borderId="32" xfId="0" applyFont="1" applyFill="1" applyBorder="1" applyAlignment="1">
      <alignment horizontal="left" vertical="top" wrapText="1"/>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11" fillId="0" borderId="0" xfId="0" applyFont="1" applyAlignment="1">
      <alignment horizontal="center"/>
    </xf>
    <xf numFmtId="0" fontId="10" fillId="6" borderId="14" xfId="0" applyFont="1" applyFill="1" applyBorder="1" applyAlignment="1">
      <alignment horizontal="left"/>
    </xf>
    <xf numFmtId="0" fontId="10" fillId="6" borderId="32" xfId="0" applyFont="1" applyFill="1" applyBorder="1" applyAlignment="1">
      <alignment horizontal="left"/>
    </xf>
    <xf numFmtId="0" fontId="27" fillId="6" borderId="14" xfId="0" applyFont="1" applyFill="1" applyBorder="1" applyAlignment="1">
      <alignment horizontal="left"/>
    </xf>
    <xf numFmtId="0" fontId="27" fillId="6" borderId="32" xfId="0" applyFont="1" applyFill="1" applyBorder="1" applyAlignment="1">
      <alignment horizontal="left"/>
    </xf>
    <xf numFmtId="0" fontId="8" fillId="6" borderId="14" xfId="0" applyFont="1" applyFill="1" applyBorder="1" applyAlignment="1">
      <alignment horizontal="left"/>
    </xf>
    <xf numFmtId="0" fontId="8" fillId="6" borderId="32" xfId="0" applyFont="1" applyFill="1" applyBorder="1" applyAlignment="1">
      <alignment horizontal="left"/>
    </xf>
    <xf numFmtId="14" fontId="8" fillId="6" borderId="14" xfId="0" applyNumberFormat="1" applyFont="1" applyFill="1" applyBorder="1" applyAlignment="1">
      <alignment horizontal="left"/>
    </xf>
    <xf numFmtId="0" fontId="18" fillId="6" borderId="0" xfId="0" applyFont="1" applyFill="1" applyAlignment="1">
      <alignment horizontal="left" vertical="center" wrapText="1"/>
    </xf>
    <xf numFmtId="0" fontId="26" fillId="6" borderId="1" xfId="3" applyFont="1" applyFill="1" applyBorder="1" applyAlignment="1">
      <alignment horizontal="left" vertical="center"/>
    </xf>
    <xf numFmtId="0" fontId="26" fillId="6" borderId="14" xfId="3" applyFont="1" applyFill="1" applyBorder="1" applyAlignment="1">
      <alignment horizontal="left" vertical="center"/>
    </xf>
    <xf numFmtId="0" fontId="26" fillId="6" borderId="26" xfId="3" applyFont="1" applyFill="1" applyBorder="1" applyAlignment="1">
      <alignment horizontal="left" vertical="center"/>
    </xf>
    <xf numFmtId="0" fontId="26" fillId="6" borderId="17" xfId="3" applyFont="1" applyFill="1" applyBorder="1" applyAlignment="1">
      <alignment horizontal="center" vertical="center"/>
    </xf>
    <xf numFmtId="0" fontId="26" fillId="6" borderId="41" xfId="3" applyFont="1" applyFill="1" applyBorder="1" applyAlignment="1">
      <alignment horizontal="center" vertical="center"/>
    </xf>
    <xf numFmtId="0" fontId="12" fillId="0" borderId="27" xfId="0" applyFont="1" applyBorder="1" applyAlignment="1">
      <alignment horizontal="center" vertical="center"/>
    </xf>
    <xf numFmtId="0" fontId="12" fillId="0" borderId="51" xfId="0" applyFont="1" applyBorder="1" applyAlignment="1">
      <alignment horizontal="center" vertical="center"/>
    </xf>
    <xf numFmtId="0" fontId="12" fillId="0" borderId="20" xfId="0" applyFont="1" applyBorder="1" applyAlignment="1">
      <alignment horizontal="center" vertical="center"/>
    </xf>
    <xf numFmtId="0" fontId="6" fillId="7" borderId="2" xfId="0" applyFont="1" applyFill="1" applyBorder="1" applyAlignment="1">
      <alignment horizontal="right" vertical="center" wrapText="1"/>
    </xf>
    <xf numFmtId="0" fontId="6" fillId="7" borderId="3" xfId="0" applyFont="1" applyFill="1" applyBorder="1" applyAlignment="1">
      <alignment horizontal="right" vertical="center" wrapText="1"/>
    </xf>
    <xf numFmtId="0" fontId="6" fillId="7" borderId="4" xfId="0" applyFont="1" applyFill="1" applyBorder="1" applyAlignment="1">
      <alignment horizontal="right" vertical="center" wrapText="1"/>
    </xf>
    <xf numFmtId="0" fontId="26" fillId="6" borderId="33" xfId="3" applyFont="1" applyFill="1" applyBorder="1" applyAlignment="1">
      <alignment horizontal="center" vertical="center"/>
    </xf>
    <xf numFmtId="0" fontId="26" fillId="6" borderId="36" xfId="3" applyFont="1" applyFill="1" applyBorder="1" applyAlignment="1">
      <alignment horizontal="center" vertical="center"/>
    </xf>
    <xf numFmtId="0" fontId="11" fillId="3" borderId="31"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34" xfId="0" applyFont="1" applyFill="1" applyBorder="1" applyAlignment="1">
      <alignment horizontal="center" vertical="center"/>
    </xf>
    <xf numFmtId="0" fontId="11" fillId="3" borderId="35" xfId="0" applyFont="1" applyFill="1" applyBorder="1" applyAlignment="1">
      <alignment horizontal="center" vertical="center"/>
    </xf>
    <xf numFmtId="0" fontId="6" fillId="3" borderId="31"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0" xfId="0" applyFont="1" applyFill="1" applyAlignment="1">
      <alignment horizontal="center" vertical="center"/>
    </xf>
    <xf numFmtId="0" fontId="6" fillId="3" borderId="33" xfId="0" applyFont="1" applyFill="1" applyBorder="1" applyAlignment="1">
      <alignment horizontal="center" vertical="center"/>
    </xf>
    <xf numFmtId="0" fontId="21" fillId="6" borderId="50" xfId="0" applyFont="1" applyFill="1" applyBorder="1" applyAlignment="1">
      <alignment horizontal="justify" vertical="center" wrapText="1"/>
    </xf>
    <xf numFmtId="0" fontId="21" fillId="6" borderId="59" xfId="0" applyFont="1" applyFill="1" applyBorder="1" applyAlignment="1">
      <alignment horizontal="justify" vertical="center"/>
    </xf>
    <xf numFmtId="0" fontId="26" fillId="6" borderId="23" xfId="3" applyFont="1" applyFill="1" applyBorder="1" applyAlignment="1">
      <alignment horizontal="left" vertical="center"/>
    </xf>
    <xf numFmtId="0" fontId="10" fillId="6" borderId="2" xfId="0" applyFont="1" applyFill="1" applyBorder="1" applyAlignment="1">
      <alignment horizontal="left" vertical="center"/>
    </xf>
    <xf numFmtId="0" fontId="10" fillId="6" borderId="46" xfId="0" applyFont="1" applyFill="1" applyBorder="1" applyAlignment="1">
      <alignment horizontal="left" vertical="center"/>
    </xf>
    <xf numFmtId="0" fontId="6" fillId="0" borderId="3" xfId="0" applyFont="1" applyBorder="1" applyAlignment="1">
      <alignment horizontal="center" vertical="center"/>
    </xf>
    <xf numFmtId="0" fontId="22" fillId="6" borderId="0" xfId="0" applyFont="1" applyFill="1" applyAlignment="1">
      <alignment horizontal="left" vertical="center" wrapText="1"/>
    </xf>
    <xf numFmtId="0" fontId="19" fillId="0" borderId="0" xfId="0" applyFont="1" applyAlignment="1">
      <alignment horizontal="left"/>
    </xf>
    <xf numFmtId="0" fontId="19" fillId="0" borderId="0" xfId="0" applyFont="1" applyAlignment="1">
      <alignment horizontal="left" vertical="center"/>
    </xf>
    <xf numFmtId="0" fontId="19" fillId="0" borderId="0" xfId="0" applyFont="1" applyAlignment="1">
      <alignment horizontal="left" vertical="center" wrapText="1"/>
    </xf>
    <xf numFmtId="0" fontId="25" fillId="0" borderId="0" xfId="0" applyFont="1" applyAlignment="1">
      <alignment horizontal="left" vertical="center" wrapText="1"/>
    </xf>
    <xf numFmtId="0" fontId="27" fillId="6" borderId="0" xfId="0" applyFont="1" applyFill="1" applyAlignment="1">
      <alignment horizontal="left" vertical="center"/>
    </xf>
    <xf numFmtId="0" fontId="9" fillId="0" borderId="0" xfId="0" applyFont="1" applyAlignment="1">
      <alignment horizontal="left" vertical="top"/>
    </xf>
    <xf numFmtId="0" fontId="9" fillId="0" borderId="0" xfId="0" applyFont="1" applyAlignment="1">
      <alignment horizontal="left" vertical="top" wrapText="1"/>
    </xf>
    <xf numFmtId="0" fontId="27" fillId="6" borderId="0" xfId="0" applyFont="1" applyFill="1" applyAlignment="1">
      <alignment horizontal="left" vertical="top"/>
    </xf>
    <xf numFmtId="0" fontId="32" fillId="4" borderId="55" xfId="0" applyFont="1" applyFill="1" applyBorder="1" applyAlignment="1">
      <alignment horizontal="center" vertical="center" wrapText="1"/>
    </xf>
    <xf numFmtId="0" fontId="32" fillId="4" borderId="56" xfId="0" applyFont="1" applyFill="1" applyBorder="1" applyAlignment="1">
      <alignment horizontal="center" vertical="center" wrapText="1"/>
    </xf>
    <xf numFmtId="0" fontId="32" fillId="4" borderId="57" xfId="0" applyFont="1" applyFill="1" applyBorder="1" applyAlignment="1">
      <alignment horizontal="center" vertical="center" wrapText="1"/>
    </xf>
    <xf numFmtId="0" fontId="19" fillId="6" borderId="42" xfId="3" applyFont="1" applyFill="1" applyBorder="1" applyAlignment="1">
      <alignment horizontal="center" vertical="center"/>
    </xf>
    <xf numFmtId="0" fontId="19" fillId="6" borderId="41" xfId="3" applyFont="1" applyFill="1" applyBorder="1" applyAlignment="1">
      <alignment horizontal="center" vertical="center"/>
    </xf>
    <xf numFmtId="0" fontId="32" fillId="7" borderId="52" xfId="0" applyFont="1" applyFill="1" applyBorder="1" applyAlignment="1">
      <alignment horizontal="center" vertical="center"/>
    </xf>
    <xf numFmtId="0" fontId="11" fillId="0" borderId="0" xfId="0" applyFont="1" applyAlignment="1">
      <alignment horizontal="left" vertical="center"/>
    </xf>
    <xf numFmtId="0" fontId="11" fillId="0" borderId="0" xfId="0" applyFont="1" applyAlignment="1">
      <alignment horizontal="center" vertical="center"/>
    </xf>
    <xf numFmtId="0" fontId="7" fillId="0" borderId="42" xfId="0" applyFont="1" applyBorder="1" applyAlignment="1">
      <alignment horizontal="center" vertical="center" wrapText="1"/>
    </xf>
    <xf numFmtId="0" fontId="7" fillId="0" borderId="49"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49"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6" xfId="0" applyFont="1" applyBorder="1" applyAlignment="1">
      <alignment horizontal="center" vertical="center" wrapText="1"/>
    </xf>
    <xf numFmtId="10" fontId="6" fillId="0" borderId="42" xfId="2" applyNumberFormat="1" applyFont="1" applyFill="1" applyBorder="1" applyAlignment="1">
      <alignment horizontal="center" vertical="center" wrapText="1"/>
    </xf>
    <xf numFmtId="10" fontId="6" fillId="0" borderId="41" xfId="2" applyNumberFormat="1" applyFont="1" applyFill="1" applyBorder="1" applyAlignment="1">
      <alignment horizontal="center" vertical="center" wrapText="1"/>
    </xf>
    <xf numFmtId="0" fontId="36" fillId="0" borderId="44" xfId="0" applyFont="1" applyBorder="1" applyAlignment="1">
      <alignment horizontal="center" vertical="center"/>
    </xf>
    <xf numFmtId="0" fontId="36" fillId="0" borderId="37" xfId="0" applyFont="1" applyBorder="1" applyAlignment="1">
      <alignment horizontal="center" vertical="center"/>
    </xf>
    <xf numFmtId="0" fontId="6" fillId="0" borderId="7" xfId="0" applyFont="1" applyBorder="1" applyAlignment="1">
      <alignment horizontal="center" vertical="center"/>
    </xf>
    <xf numFmtId="0" fontId="6" fillId="0" borderId="36" xfId="0" applyFont="1" applyBorder="1" applyAlignment="1">
      <alignment horizontal="center" vertical="center"/>
    </xf>
    <xf numFmtId="0" fontId="27" fillId="0" borderId="0" xfId="0" applyFont="1" applyAlignment="1">
      <alignment horizontal="left" vertical="center"/>
    </xf>
    <xf numFmtId="0" fontId="31" fillId="0" borderId="0" xfId="0" applyFont="1" applyAlignment="1">
      <alignment horizontal="left" vertical="top"/>
    </xf>
    <xf numFmtId="0" fontId="27" fillId="0" borderId="0" xfId="0" applyFont="1" applyAlignment="1">
      <alignment horizontal="left" vertical="top"/>
    </xf>
    <xf numFmtId="0" fontId="36" fillId="0" borderId="2" xfId="0" applyFont="1" applyBorder="1" applyAlignment="1">
      <alignment horizontal="center" vertical="center"/>
    </xf>
    <xf numFmtId="0" fontId="36" fillId="0" borderId="3" xfId="0" applyFont="1" applyBorder="1" applyAlignment="1">
      <alignment horizontal="center" vertical="center"/>
    </xf>
    <xf numFmtId="0" fontId="36" fillId="0" borderId="4"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11" fillId="4" borderId="14" xfId="0" applyFont="1" applyFill="1" applyBorder="1" applyAlignment="1">
      <alignment horizontal="right" vertical="center" wrapText="1"/>
    </xf>
    <xf numFmtId="0" fontId="11" fillId="4" borderId="26" xfId="0" applyFont="1" applyFill="1" applyBorder="1" applyAlignment="1">
      <alignment horizontal="right" vertical="center" wrapText="1"/>
    </xf>
    <xf numFmtId="0" fontId="11" fillId="4" borderId="32" xfId="0" applyFont="1" applyFill="1" applyBorder="1" applyAlignment="1">
      <alignment horizontal="right" vertical="center" wrapText="1"/>
    </xf>
    <xf numFmtId="0" fontId="11" fillId="0" borderId="0" xfId="0" applyFont="1" applyAlignment="1">
      <alignment horizontal="center" vertical="center" wrapText="1"/>
    </xf>
  </cellXfs>
  <cellStyles count="4">
    <cellStyle name="Comma" xfId="1" builtinId="3"/>
    <cellStyle name="Good" xfId="3" builtinId="26"/>
    <cellStyle name="Normal" xfId="0" builtinId="0"/>
    <cellStyle name="Percent" xfId="2" builtinId="5"/>
  </cellStyles>
  <dxfs count="6">
    <dxf>
      <fill>
        <patternFill>
          <bgColor rgb="FFAE78D6"/>
        </patternFill>
      </fill>
    </dxf>
    <dxf>
      <fill>
        <patternFill>
          <bgColor rgb="FFAE78D6"/>
        </patternFill>
      </fill>
    </dxf>
    <dxf>
      <fill>
        <patternFill>
          <bgColor rgb="FFAE78D6"/>
        </patternFill>
      </fill>
    </dxf>
    <dxf>
      <fill>
        <patternFill>
          <bgColor rgb="FFAE78D6"/>
        </patternFill>
      </fill>
    </dxf>
    <dxf>
      <fill>
        <patternFill>
          <bgColor rgb="FFAE78D6"/>
        </patternFill>
      </fill>
    </dxf>
    <dxf>
      <fill>
        <patternFill>
          <bgColor rgb="FFAE78D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CD573-D5E9-463C-A105-B43BF44F9C7A}">
  <sheetPr>
    <pageSetUpPr fitToPage="1"/>
  </sheetPr>
  <dimension ref="A2:C26"/>
  <sheetViews>
    <sheetView showGridLines="0" tabSelected="1" zoomScaleNormal="100" zoomScaleSheetLayoutView="100" workbookViewId="0">
      <selection activeCell="E14" sqref="E14"/>
    </sheetView>
  </sheetViews>
  <sheetFormatPr defaultColWidth="8.85546875" defaultRowHeight="15.75" x14ac:dyDescent="0.25"/>
  <cols>
    <col min="1" max="1" width="65.85546875" style="15" customWidth="1"/>
    <col min="2" max="2" width="24" style="15" customWidth="1"/>
    <col min="3" max="3" width="44" style="15" customWidth="1"/>
    <col min="4" max="16384" width="8.85546875" style="15"/>
  </cols>
  <sheetData>
    <row r="2" spans="1:3" ht="49.35" customHeight="1" x14ac:dyDescent="0.25">
      <c r="A2" s="227" t="s">
        <v>13</v>
      </c>
      <c r="B2" s="228"/>
    </row>
    <row r="4" spans="1:3" ht="18.75" x14ac:dyDescent="0.3">
      <c r="A4" s="231" t="s">
        <v>20</v>
      </c>
      <c r="B4" s="231"/>
    </row>
    <row r="5" spans="1:3" ht="18.75" x14ac:dyDescent="0.3">
      <c r="A5" s="231" t="s">
        <v>21</v>
      </c>
      <c r="B5" s="231"/>
    </row>
    <row r="6" spans="1:3" x14ac:dyDescent="0.25">
      <c r="A6" s="16"/>
    </row>
    <row r="7" spans="1:3" x14ac:dyDescent="0.25">
      <c r="A7" s="17" t="s">
        <v>14</v>
      </c>
      <c r="B7" s="232"/>
      <c r="C7" s="233"/>
    </row>
    <row r="8" spans="1:3" x14ac:dyDescent="0.25">
      <c r="A8" s="17" t="s">
        <v>15</v>
      </c>
      <c r="B8" s="234" t="s">
        <v>122</v>
      </c>
      <c r="C8" s="235"/>
    </row>
    <row r="9" spans="1:3" x14ac:dyDescent="0.25">
      <c r="A9" s="17" t="s">
        <v>16</v>
      </c>
      <c r="B9" s="236"/>
      <c r="C9" s="237"/>
    </row>
    <row r="10" spans="1:3" x14ac:dyDescent="0.25">
      <c r="A10" s="17" t="s">
        <v>17</v>
      </c>
      <c r="B10" s="238"/>
      <c r="C10" s="237"/>
    </row>
    <row r="11" spans="1:3" x14ac:dyDescent="0.25">
      <c r="A11" s="18"/>
      <c r="B11" s="19"/>
    </row>
    <row r="12" spans="1:3" ht="16.5" thickBot="1" x14ac:dyDescent="0.3"/>
    <row r="13" spans="1:3" ht="23.45" customHeight="1" thickBot="1" x14ac:dyDescent="0.3">
      <c r="A13" s="229" t="s">
        <v>18</v>
      </c>
      <c r="B13" s="230"/>
      <c r="C13" s="111" t="s">
        <v>48</v>
      </c>
    </row>
    <row r="14" spans="1:3" ht="41.65" customHeight="1" thickBot="1" x14ac:dyDescent="0.3">
      <c r="A14" s="20" t="s">
        <v>64</v>
      </c>
      <c r="B14" s="106">
        <f>PROP_FIN_A!H58</f>
        <v>0</v>
      </c>
      <c r="C14" s="112" t="s">
        <v>47</v>
      </c>
    </row>
    <row r="15" spans="1:3" ht="41.65" customHeight="1" thickBot="1" x14ac:dyDescent="0.3">
      <c r="A15" s="20" t="s">
        <v>120</v>
      </c>
      <c r="B15" s="107">
        <f>PROP_FIN_B!J28</f>
        <v>0</v>
      </c>
      <c r="C15" s="113" t="s">
        <v>49</v>
      </c>
    </row>
    <row r="16" spans="1:3" ht="39.4" customHeight="1" x14ac:dyDescent="0.25">
      <c r="A16" s="20" t="s">
        <v>150</v>
      </c>
      <c r="B16" s="107">
        <f>PROP_FIN_C!H19</f>
        <v>0</v>
      </c>
      <c r="C16" s="113" t="s">
        <v>50</v>
      </c>
    </row>
    <row r="17" spans="1:3" ht="45.6" customHeight="1" thickBot="1" x14ac:dyDescent="0.3">
      <c r="A17" s="167" t="s">
        <v>121</v>
      </c>
      <c r="B17" s="168">
        <f>PROP_FIN_D!F87</f>
        <v>0</v>
      </c>
      <c r="C17" s="169" t="s">
        <v>60</v>
      </c>
    </row>
    <row r="18" spans="1:3" ht="36.4" customHeight="1" thickBot="1" x14ac:dyDescent="0.3">
      <c r="A18" s="109" t="s">
        <v>46</v>
      </c>
      <c r="B18" s="110">
        <f>SUM(B14:B17)</f>
        <v>0</v>
      </c>
      <c r="C18" s="108"/>
    </row>
    <row r="20" spans="1:3" x14ac:dyDescent="0.25">
      <c r="A20" s="191"/>
      <c r="B20" s="191"/>
    </row>
    <row r="22" spans="1:3" x14ac:dyDescent="0.25">
      <c r="A22" s="191"/>
    </row>
    <row r="23" spans="1:3" x14ac:dyDescent="0.25">
      <c r="A23" s="191"/>
    </row>
    <row r="26" spans="1:3" x14ac:dyDescent="0.25">
      <c r="B26" s="15" t="s">
        <v>32</v>
      </c>
    </row>
  </sheetData>
  <mergeCells count="8">
    <mergeCell ref="A2:B2"/>
    <mergeCell ref="A13:B13"/>
    <mergeCell ref="A4:B4"/>
    <mergeCell ref="A5:B5"/>
    <mergeCell ref="B7:C7"/>
    <mergeCell ref="B8:C8"/>
    <mergeCell ref="B9:C9"/>
    <mergeCell ref="B10:C10"/>
  </mergeCells>
  <pageMargins left="0.19685039370078741" right="0.19685039370078741" top="0.36" bottom="0.26" header="0.17" footer="0.17"/>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040DA-0A19-4B94-83B3-6E8879D4C72D}">
  <sheetPr>
    <pageSetUpPr fitToPage="1"/>
  </sheetPr>
  <dimension ref="A1:X78"/>
  <sheetViews>
    <sheetView showGridLines="0" zoomScaleNormal="100" zoomScaleSheetLayoutView="70" workbookViewId="0">
      <pane ySplit="5" topLeftCell="A6" activePane="bottomLeft" state="frozen"/>
      <selection activeCell="B16" sqref="B16"/>
      <selection pane="bottomLeft" activeCell="N53" sqref="N53"/>
    </sheetView>
  </sheetViews>
  <sheetFormatPr defaultColWidth="9.140625" defaultRowHeight="15" x14ac:dyDescent="0.25"/>
  <cols>
    <col min="1" max="1" width="4.85546875" style="121" customWidth="1"/>
    <col min="2" max="2" width="66.85546875" style="14" customWidth="1"/>
    <col min="3" max="3" width="10.42578125" style="12" customWidth="1"/>
    <col min="4" max="4" width="17.140625" style="80" customWidth="1"/>
    <col min="5" max="5" width="19.42578125" style="80" customWidth="1"/>
    <col min="6" max="6" width="28.5703125" style="116" customWidth="1"/>
    <col min="7" max="7" width="14.28515625" style="132" customWidth="1"/>
    <col min="8" max="8" width="23.140625" style="12" customWidth="1"/>
  </cols>
  <sheetData>
    <row r="1" spans="1:8" ht="18" customHeight="1" x14ac:dyDescent="0.25">
      <c r="A1" s="253" t="s">
        <v>20</v>
      </c>
      <c r="B1" s="254"/>
      <c r="C1" s="254"/>
      <c r="D1" s="254"/>
      <c r="E1" s="254"/>
      <c r="F1" s="254"/>
      <c r="G1" s="254"/>
      <c r="H1" s="254"/>
    </row>
    <row r="2" spans="1:8" ht="18" customHeight="1" thickBot="1" x14ac:dyDescent="0.3">
      <c r="A2" s="255" t="s">
        <v>65</v>
      </c>
      <c r="B2" s="256"/>
      <c r="C2" s="256"/>
      <c r="D2" s="256"/>
      <c r="E2" s="256"/>
      <c r="F2" s="256"/>
      <c r="G2" s="256"/>
      <c r="H2" s="256"/>
    </row>
    <row r="3" spans="1:8" ht="19.899999999999999" customHeight="1" x14ac:dyDescent="0.25">
      <c r="A3" s="257" t="s">
        <v>66</v>
      </c>
      <c r="B3" s="258"/>
      <c r="C3" s="258"/>
      <c r="D3" s="258"/>
      <c r="E3" s="258"/>
      <c r="F3" s="258"/>
      <c r="G3" s="258"/>
      <c r="H3" s="259"/>
    </row>
    <row r="4" spans="1:8" ht="18.399999999999999" customHeight="1" thickBot="1" x14ac:dyDescent="0.3">
      <c r="A4" s="260"/>
      <c r="B4" s="261"/>
      <c r="C4" s="261"/>
      <c r="D4" s="261"/>
      <c r="E4" s="261"/>
      <c r="F4" s="261"/>
      <c r="G4" s="261"/>
      <c r="H4" s="262"/>
    </row>
    <row r="5" spans="1:8" ht="49.9" customHeight="1" thickBot="1" x14ac:dyDescent="0.3">
      <c r="A5" s="263" t="s">
        <v>67</v>
      </c>
      <c r="B5" s="264"/>
      <c r="C5" s="81" t="s">
        <v>1</v>
      </c>
      <c r="D5" s="22" t="s">
        <v>26</v>
      </c>
      <c r="E5" s="86" t="s">
        <v>68</v>
      </c>
      <c r="F5" s="86" t="s">
        <v>69</v>
      </c>
      <c r="G5" s="86" t="s">
        <v>208</v>
      </c>
      <c r="H5" s="22" t="s">
        <v>28</v>
      </c>
    </row>
    <row r="6" spans="1:8" s="8" customFormat="1" ht="16.899999999999999" customHeight="1" thickBot="1" x14ac:dyDescent="0.25">
      <c r="A6" s="117"/>
      <c r="B6" s="84">
        <v>1</v>
      </c>
      <c r="C6" s="82">
        <v>2</v>
      </c>
      <c r="D6" s="83">
        <v>3</v>
      </c>
      <c r="E6" s="70">
        <v>4</v>
      </c>
      <c r="F6" s="70">
        <v>5</v>
      </c>
      <c r="G6" s="70">
        <v>6</v>
      </c>
      <c r="H6" s="65" t="s">
        <v>152</v>
      </c>
    </row>
    <row r="7" spans="1:8" ht="22.9" customHeight="1" thickBot="1" x14ac:dyDescent="0.3">
      <c r="A7" s="173" t="s">
        <v>151</v>
      </c>
      <c r="B7" s="174"/>
      <c r="C7" s="174"/>
      <c r="D7" s="174"/>
      <c r="E7" s="174"/>
      <c r="F7" s="174"/>
      <c r="G7" s="127"/>
      <c r="H7" s="63"/>
    </row>
    <row r="8" spans="1:8" ht="23.65" customHeight="1" thickBot="1" x14ac:dyDescent="0.3">
      <c r="A8" s="266" t="s">
        <v>23</v>
      </c>
      <c r="B8" s="267"/>
      <c r="C8" s="268"/>
      <c r="D8" s="268"/>
      <c r="E8" s="143"/>
      <c r="F8" s="114"/>
      <c r="G8" s="128"/>
      <c r="H8" s="64"/>
    </row>
    <row r="9" spans="1:8" s="9" customFormat="1" ht="17.25" customHeight="1" thickBot="1" x14ac:dyDescent="0.3">
      <c r="A9" s="118" t="s">
        <v>2</v>
      </c>
      <c r="B9" s="265" t="s">
        <v>72</v>
      </c>
      <c r="C9" s="265"/>
      <c r="D9" s="126"/>
      <c r="E9" s="122"/>
      <c r="F9" s="122"/>
      <c r="G9" s="129"/>
      <c r="H9" s="125">
        <f>SUM(H10:H14)</f>
        <v>0</v>
      </c>
    </row>
    <row r="10" spans="1:8" s="9" customFormat="1" ht="18.600000000000001" customHeight="1" thickBot="1" x14ac:dyDescent="0.3">
      <c r="A10" s="245"/>
      <c r="B10" s="156" t="s">
        <v>73</v>
      </c>
      <c r="C10" s="21" t="s">
        <v>3</v>
      </c>
      <c r="D10" s="59" t="s">
        <v>24</v>
      </c>
      <c r="E10" s="61">
        <v>0</v>
      </c>
      <c r="F10" s="222">
        <f>E10*5</f>
        <v>0</v>
      </c>
      <c r="G10" s="243">
        <v>2</v>
      </c>
      <c r="H10" s="56">
        <f>F10*$G$10</f>
        <v>0</v>
      </c>
    </row>
    <row r="11" spans="1:8" s="9" customFormat="1" ht="18.600000000000001" customHeight="1" thickBot="1" x14ac:dyDescent="0.3">
      <c r="A11" s="246"/>
      <c r="B11" s="157" t="s">
        <v>74</v>
      </c>
      <c r="C11" s="21" t="s">
        <v>3</v>
      </c>
      <c r="D11" s="59" t="s">
        <v>24</v>
      </c>
      <c r="E11" s="61">
        <v>0</v>
      </c>
      <c r="F11" s="222">
        <f>E11*5</f>
        <v>0</v>
      </c>
      <c r="G11" s="244"/>
      <c r="H11" s="10">
        <f t="shared" ref="H11:H14" si="0">F11*$G$10</f>
        <v>0</v>
      </c>
    </row>
    <row r="12" spans="1:8" s="9" customFormat="1" ht="24.75" customHeight="1" thickBot="1" x14ac:dyDescent="0.3">
      <c r="A12" s="246"/>
      <c r="B12" s="157" t="s">
        <v>75</v>
      </c>
      <c r="C12" s="21" t="s">
        <v>3</v>
      </c>
      <c r="D12" s="59" t="s">
        <v>24</v>
      </c>
      <c r="E12" s="61">
        <v>0</v>
      </c>
      <c r="F12" s="222">
        <f>E12*5</f>
        <v>0</v>
      </c>
      <c r="G12" s="244"/>
      <c r="H12" s="10">
        <f t="shared" si="0"/>
        <v>0</v>
      </c>
    </row>
    <row r="13" spans="1:8" s="9" customFormat="1" ht="26.25" customHeight="1" thickBot="1" x14ac:dyDescent="0.3">
      <c r="A13" s="246"/>
      <c r="B13" s="157" t="s">
        <v>76</v>
      </c>
      <c r="C13" s="21" t="s">
        <v>3</v>
      </c>
      <c r="D13" s="59" t="s">
        <v>24</v>
      </c>
      <c r="E13" s="61">
        <v>0</v>
      </c>
      <c r="F13" s="222">
        <f>E13*5</f>
        <v>0</v>
      </c>
      <c r="G13" s="244"/>
      <c r="H13" s="10">
        <f t="shared" si="0"/>
        <v>0</v>
      </c>
    </row>
    <row r="14" spans="1:8" s="9" customFormat="1" ht="27" customHeight="1" thickBot="1" x14ac:dyDescent="0.3">
      <c r="A14" s="246"/>
      <c r="B14" s="157" t="s">
        <v>77</v>
      </c>
      <c r="C14" s="21" t="s">
        <v>3</v>
      </c>
      <c r="D14" s="59" t="s">
        <v>24</v>
      </c>
      <c r="E14" s="61">
        <v>0</v>
      </c>
      <c r="F14" s="222">
        <f>E14*5</f>
        <v>0</v>
      </c>
      <c r="G14" s="244"/>
      <c r="H14" s="10">
        <f t="shared" si="0"/>
        <v>0</v>
      </c>
    </row>
    <row r="15" spans="1:8" s="9" customFormat="1" ht="17.25" customHeight="1" thickBot="1" x14ac:dyDescent="0.3">
      <c r="A15" s="119" t="s">
        <v>4</v>
      </c>
      <c r="B15" s="240" t="s">
        <v>78</v>
      </c>
      <c r="C15" s="240"/>
      <c r="D15" s="241"/>
      <c r="E15" s="123"/>
      <c r="F15" s="123"/>
      <c r="G15" s="124"/>
      <c r="H15" s="125">
        <f>SUM(H16:H19)</f>
        <v>0</v>
      </c>
    </row>
    <row r="16" spans="1:8" s="9" customFormat="1" ht="29.25" customHeight="1" thickBot="1" x14ac:dyDescent="0.3">
      <c r="A16" s="245"/>
      <c r="B16" s="156" t="s">
        <v>79</v>
      </c>
      <c r="C16" s="21" t="s">
        <v>3</v>
      </c>
      <c r="D16" s="59" t="s">
        <v>24</v>
      </c>
      <c r="E16" s="61">
        <v>0</v>
      </c>
      <c r="F16" s="222">
        <f t="shared" ref="F16:F57" si="1">E16*5</f>
        <v>0</v>
      </c>
      <c r="G16" s="243">
        <v>2</v>
      </c>
      <c r="H16" s="10">
        <f>F16*$G$16</f>
        <v>0</v>
      </c>
    </row>
    <row r="17" spans="1:8" s="9" customFormat="1" ht="36.75" customHeight="1" thickBot="1" x14ac:dyDescent="0.3">
      <c r="A17" s="246"/>
      <c r="B17" s="157" t="s">
        <v>80</v>
      </c>
      <c r="C17" s="21" t="s">
        <v>3</v>
      </c>
      <c r="D17" s="59" t="s">
        <v>24</v>
      </c>
      <c r="E17" s="61">
        <v>0</v>
      </c>
      <c r="F17" s="222">
        <f t="shared" si="1"/>
        <v>0</v>
      </c>
      <c r="G17" s="244"/>
      <c r="H17" s="10">
        <f t="shared" ref="H17:H19" si="2">F17*$G$16</f>
        <v>0</v>
      </c>
    </row>
    <row r="18" spans="1:8" s="9" customFormat="1" ht="32.25" customHeight="1" thickBot="1" x14ac:dyDescent="0.3">
      <c r="A18" s="246"/>
      <c r="B18" s="157" t="s">
        <v>81</v>
      </c>
      <c r="C18" s="21" t="s">
        <v>3</v>
      </c>
      <c r="D18" s="59" t="s">
        <v>24</v>
      </c>
      <c r="E18" s="61">
        <v>0</v>
      </c>
      <c r="F18" s="222">
        <f t="shared" si="1"/>
        <v>0</v>
      </c>
      <c r="G18" s="244"/>
      <c r="H18" s="10">
        <f t="shared" si="2"/>
        <v>0</v>
      </c>
    </row>
    <row r="19" spans="1:8" s="9" customFormat="1" ht="24.75" customHeight="1" thickBot="1" x14ac:dyDescent="0.3">
      <c r="A19" s="246"/>
      <c r="B19" s="158" t="s">
        <v>82</v>
      </c>
      <c r="C19" s="21" t="s">
        <v>3</v>
      </c>
      <c r="D19" s="59" t="s">
        <v>24</v>
      </c>
      <c r="E19" s="61">
        <v>0</v>
      </c>
      <c r="F19" s="222">
        <f t="shared" si="1"/>
        <v>0</v>
      </c>
      <c r="G19" s="244"/>
      <c r="H19" s="10">
        <f t="shared" si="2"/>
        <v>0</v>
      </c>
    </row>
    <row r="20" spans="1:8" s="9" customFormat="1" ht="17.25" customHeight="1" thickBot="1" x14ac:dyDescent="0.3">
      <c r="A20" s="119" t="s">
        <v>5</v>
      </c>
      <c r="B20" s="240" t="s">
        <v>85</v>
      </c>
      <c r="C20" s="240"/>
      <c r="D20" s="241"/>
      <c r="E20" s="123"/>
      <c r="F20" s="163"/>
      <c r="G20" s="124"/>
      <c r="H20" s="125">
        <f>SUM(H21:H23)</f>
        <v>0</v>
      </c>
    </row>
    <row r="21" spans="1:8" s="9" customFormat="1" ht="44.25" customHeight="1" x14ac:dyDescent="0.25">
      <c r="A21" s="245"/>
      <c r="B21" s="159" t="s">
        <v>153</v>
      </c>
      <c r="C21" s="21" t="s">
        <v>3</v>
      </c>
      <c r="D21" s="59" t="s">
        <v>24</v>
      </c>
      <c r="E21" s="61">
        <v>0</v>
      </c>
      <c r="F21" s="222">
        <f t="shared" si="1"/>
        <v>0</v>
      </c>
      <c r="G21" s="243">
        <v>2</v>
      </c>
      <c r="H21" s="10">
        <f>F21*$G$21</f>
        <v>0</v>
      </c>
    </row>
    <row r="22" spans="1:8" s="9" customFormat="1" ht="42" customHeight="1" x14ac:dyDescent="0.25">
      <c r="A22" s="246"/>
      <c r="B22" s="159" t="s">
        <v>83</v>
      </c>
      <c r="C22" s="21" t="s">
        <v>3</v>
      </c>
      <c r="D22" s="59" t="s">
        <v>24</v>
      </c>
      <c r="E22" s="61">
        <v>0</v>
      </c>
      <c r="F22" s="222">
        <f t="shared" si="1"/>
        <v>0</v>
      </c>
      <c r="G22" s="244"/>
      <c r="H22" s="10">
        <f t="shared" ref="H22:H23" si="3">F22*$G$21</f>
        <v>0</v>
      </c>
    </row>
    <row r="23" spans="1:8" s="9" customFormat="1" ht="36.75" customHeight="1" thickBot="1" x14ac:dyDescent="0.3">
      <c r="A23" s="246"/>
      <c r="B23" s="159" t="s">
        <v>84</v>
      </c>
      <c r="C23" s="21" t="s">
        <v>3</v>
      </c>
      <c r="D23" s="59" t="s">
        <v>24</v>
      </c>
      <c r="E23" s="61">
        <v>0</v>
      </c>
      <c r="F23" s="222">
        <f t="shared" si="1"/>
        <v>0</v>
      </c>
      <c r="G23" s="244"/>
      <c r="H23" s="10">
        <f t="shared" si="3"/>
        <v>0</v>
      </c>
    </row>
    <row r="24" spans="1:8" s="9" customFormat="1" ht="17.25" customHeight="1" thickBot="1" x14ac:dyDescent="0.3">
      <c r="A24" s="119" t="s">
        <v>6</v>
      </c>
      <c r="B24" s="240" t="s">
        <v>86</v>
      </c>
      <c r="C24" s="240"/>
      <c r="D24" s="241"/>
      <c r="E24" s="123"/>
      <c r="F24" s="163"/>
      <c r="G24" s="124"/>
      <c r="H24" s="125">
        <f>SUM(H25:H27)</f>
        <v>0</v>
      </c>
    </row>
    <row r="25" spans="1:8" s="9" customFormat="1" ht="24.75" customHeight="1" x14ac:dyDescent="0.25">
      <c r="A25" s="245"/>
      <c r="B25" s="159" t="s">
        <v>87</v>
      </c>
      <c r="C25" s="21" t="s">
        <v>3</v>
      </c>
      <c r="D25" s="59" t="s">
        <v>24</v>
      </c>
      <c r="E25" s="61">
        <v>0</v>
      </c>
      <c r="F25" s="222">
        <f t="shared" si="1"/>
        <v>0</v>
      </c>
      <c r="G25" s="243">
        <v>2</v>
      </c>
      <c r="H25" s="10">
        <f>F25*$G$25</f>
        <v>0</v>
      </c>
    </row>
    <row r="26" spans="1:8" s="9" customFormat="1" ht="22.5" customHeight="1" x14ac:dyDescent="0.25">
      <c r="A26" s="246"/>
      <c r="B26" s="159" t="s">
        <v>88</v>
      </c>
      <c r="C26" s="21" t="s">
        <v>3</v>
      </c>
      <c r="D26" s="59" t="s">
        <v>24</v>
      </c>
      <c r="E26" s="61">
        <v>0</v>
      </c>
      <c r="F26" s="222">
        <f t="shared" si="1"/>
        <v>0</v>
      </c>
      <c r="G26" s="244"/>
      <c r="H26" s="10">
        <f t="shared" ref="H26:H27" si="4">F26*$G$25</f>
        <v>0</v>
      </c>
    </row>
    <row r="27" spans="1:8" s="9" customFormat="1" ht="26.25" customHeight="1" thickBot="1" x14ac:dyDescent="0.3">
      <c r="A27" s="246"/>
      <c r="B27" s="159" t="s">
        <v>89</v>
      </c>
      <c r="C27" s="21" t="s">
        <v>3</v>
      </c>
      <c r="D27" s="59" t="s">
        <v>24</v>
      </c>
      <c r="E27" s="61">
        <v>0</v>
      </c>
      <c r="F27" s="222">
        <f t="shared" si="1"/>
        <v>0</v>
      </c>
      <c r="G27" s="244"/>
      <c r="H27" s="10">
        <f t="shared" si="4"/>
        <v>0</v>
      </c>
    </row>
    <row r="28" spans="1:8" s="9" customFormat="1" ht="17.25" customHeight="1" thickBot="1" x14ac:dyDescent="0.3">
      <c r="A28" s="119" t="s">
        <v>7</v>
      </c>
      <c r="B28" s="240" t="s">
        <v>90</v>
      </c>
      <c r="C28" s="240"/>
      <c r="D28" s="241"/>
      <c r="E28" s="123"/>
      <c r="F28" s="123"/>
      <c r="G28" s="124"/>
      <c r="H28" s="125">
        <f>SUM(H29:H36)</f>
        <v>0</v>
      </c>
    </row>
    <row r="29" spans="1:8" s="9" customFormat="1" ht="33" customHeight="1" x14ac:dyDescent="0.25">
      <c r="A29" s="245"/>
      <c r="B29" s="159" t="s">
        <v>91</v>
      </c>
      <c r="C29" s="21" t="s">
        <v>3</v>
      </c>
      <c r="D29" s="59" t="s">
        <v>24</v>
      </c>
      <c r="E29" s="61">
        <v>0</v>
      </c>
      <c r="F29" s="222">
        <f t="shared" si="1"/>
        <v>0</v>
      </c>
      <c r="G29" s="243">
        <v>2</v>
      </c>
      <c r="H29" s="10">
        <f>F29*$G$29</f>
        <v>0</v>
      </c>
    </row>
    <row r="30" spans="1:8" s="9" customFormat="1" ht="37.5" customHeight="1" x14ac:dyDescent="0.25">
      <c r="A30" s="246"/>
      <c r="B30" s="159" t="s">
        <v>92</v>
      </c>
      <c r="C30" s="21" t="s">
        <v>3</v>
      </c>
      <c r="D30" s="59" t="s">
        <v>24</v>
      </c>
      <c r="E30" s="61">
        <v>0</v>
      </c>
      <c r="F30" s="222">
        <f t="shared" si="1"/>
        <v>0</v>
      </c>
      <c r="G30" s="244"/>
      <c r="H30" s="10">
        <f t="shared" ref="H30:H36" si="5">F30*$G$29</f>
        <v>0</v>
      </c>
    </row>
    <row r="31" spans="1:8" s="9" customFormat="1" ht="34.5" customHeight="1" x14ac:dyDescent="0.25">
      <c r="A31" s="246"/>
      <c r="B31" s="159" t="s">
        <v>93</v>
      </c>
      <c r="C31" s="21" t="s">
        <v>3</v>
      </c>
      <c r="D31" s="59" t="s">
        <v>24</v>
      </c>
      <c r="E31" s="61">
        <v>0</v>
      </c>
      <c r="F31" s="222">
        <f t="shared" si="1"/>
        <v>0</v>
      </c>
      <c r="G31" s="244"/>
      <c r="H31" s="10">
        <f t="shared" si="5"/>
        <v>0</v>
      </c>
    </row>
    <row r="32" spans="1:8" s="9" customFormat="1" ht="27.75" customHeight="1" x14ac:dyDescent="0.25">
      <c r="A32" s="246"/>
      <c r="B32" s="159" t="s">
        <v>94</v>
      </c>
      <c r="C32" s="21" t="s">
        <v>3</v>
      </c>
      <c r="D32" s="59" t="s">
        <v>24</v>
      </c>
      <c r="E32" s="61">
        <v>0</v>
      </c>
      <c r="F32" s="222">
        <f t="shared" si="1"/>
        <v>0</v>
      </c>
      <c r="G32" s="244"/>
      <c r="H32" s="10">
        <f t="shared" si="5"/>
        <v>0</v>
      </c>
    </row>
    <row r="33" spans="1:8" s="9" customFormat="1" ht="45.75" customHeight="1" x14ac:dyDescent="0.25">
      <c r="A33" s="246"/>
      <c r="B33" s="159" t="s">
        <v>95</v>
      </c>
      <c r="C33" s="21" t="s">
        <v>3</v>
      </c>
      <c r="D33" s="59" t="s">
        <v>24</v>
      </c>
      <c r="E33" s="61">
        <v>0</v>
      </c>
      <c r="F33" s="222">
        <f t="shared" si="1"/>
        <v>0</v>
      </c>
      <c r="G33" s="244"/>
      <c r="H33" s="10">
        <f t="shared" si="5"/>
        <v>0</v>
      </c>
    </row>
    <row r="34" spans="1:8" s="9" customFormat="1" ht="27.75" customHeight="1" x14ac:dyDescent="0.25">
      <c r="A34" s="246"/>
      <c r="B34" s="159" t="s">
        <v>96</v>
      </c>
      <c r="C34" s="21" t="s">
        <v>3</v>
      </c>
      <c r="D34" s="59" t="s">
        <v>24</v>
      </c>
      <c r="E34" s="61">
        <v>0</v>
      </c>
      <c r="F34" s="222">
        <f t="shared" si="1"/>
        <v>0</v>
      </c>
      <c r="G34" s="244"/>
      <c r="H34" s="10">
        <f t="shared" si="5"/>
        <v>0</v>
      </c>
    </row>
    <row r="35" spans="1:8" s="9" customFormat="1" ht="17.649999999999999" customHeight="1" x14ac:dyDescent="0.25">
      <c r="A35" s="246"/>
      <c r="B35" s="159" t="s">
        <v>97</v>
      </c>
      <c r="C35" s="21" t="s">
        <v>3</v>
      </c>
      <c r="D35" s="59" t="s">
        <v>24</v>
      </c>
      <c r="E35" s="61">
        <v>0</v>
      </c>
      <c r="F35" s="222">
        <f t="shared" si="1"/>
        <v>0</v>
      </c>
      <c r="G35" s="244"/>
      <c r="H35" s="10">
        <f t="shared" si="5"/>
        <v>0</v>
      </c>
    </row>
    <row r="36" spans="1:8" s="9" customFormat="1" ht="33" customHeight="1" thickBot="1" x14ac:dyDescent="0.3">
      <c r="A36" s="247"/>
      <c r="B36" s="159" t="s">
        <v>98</v>
      </c>
      <c r="C36" s="21" t="s">
        <v>3</v>
      </c>
      <c r="D36" s="59" t="s">
        <v>24</v>
      </c>
      <c r="E36" s="61">
        <v>0</v>
      </c>
      <c r="F36" s="222">
        <f t="shared" si="1"/>
        <v>0</v>
      </c>
      <c r="G36" s="244"/>
      <c r="H36" s="10">
        <f t="shared" si="5"/>
        <v>0</v>
      </c>
    </row>
    <row r="37" spans="1:8" s="9" customFormat="1" ht="17.25" customHeight="1" thickBot="1" x14ac:dyDescent="0.3">
      <c r="A37" s="119" t="s">
        <v>8</v>
      </c>
      <c r="B37" s="241" t="s">
        <v>99</v>
      </c>
      <c r="C37" s="242"/>
      <c r="D37" s="242"/>
      <c r="E37" s="123"/>
      <c r="F37" s="163"/>
      <c r="G37" s="124"/>
      <c r="H37" s="125">
        <f>SUM(H38:H46)</f>
        <v>0</v>
      </c>
    </row>
    <row r="38" spans="1:8" s="9" customFormat="1" ht="18.75" customHeight="1" x14ac:dyDescent="0.25">
      <c r="A38" s="245"/>
      <c r="B38" s="159" t="s">
        <v>100</v>
      </c>
      <c r="C38" s="21" t="s">
        <v>3</v>
      </c>
      <c r="D38" s="59" t="s">
        <v>24</v>
      </c>
      <c r="E38" s="61">
        <v>0</v>
      </c>
      <c r="F38" s="222">
        <f t="shared" si="1"/>
        <v>0</v>
      </c>
      <c r="G38" s="243">
        <v>2</v>
      </c>
      <c r="H38" s="10">
        <f>F38*$G$38</f>
        <v>0</v>
      </c>
    </row>
    <row r="39" spans="1:8" s="9" customFormat="1" ht="33.75" customHeight="1" x14ac:dyDescent="0.25">
      <c r="A39" s="246"/>
      <c r="B39" s="159" t="s">
        <v>101</v>
      </c>
      <c r="C39" s="21" t="s">
        <v>3</v>
      </c>
      <c r="D39" s="59" t="s">
        <v>24</v>
      </c>
      <c r="E39" s="61">
        <v>0</v>
      </c>
      <c r="F39" s="222">
        <f t="shared" si="1"/>
        <v>0</v>
      </c>
      <c r="G39" s="244"/>
      <c r="H39" s="10">
        <f t="shared" ref="H39:H41" si="6">F39*$G$38</f>
        <v>0</v>
      </c>
    </row>
    <row r="40" spans="1:8" s="9" customFormat="1" ht="30" customHeight="1" x14ac:dyDescent="0.25">
      <c r="A40" s="246"/>
      <c r="B40" s="159" t="s">
        <v>102</v>
      </c>
      <c r="C40" s="21" t="s">
        <v>3</v>
      </c>
      <c r="D40" s="59" t="s">
        <v>24</v>
      </c>
      <c r="E40" s="61">
        <v>0</v>
      </c>
      <c r="F40" s="222">
        <f t="shared" si="1"/>
        <v>0</v>
      </c>
      <c r="G40" s="244"/>
      <c r="H40" s="10">
        <f t="shared" si="6"/>
        <v>0</v>
      </c>
    </row>
    <row r="41" spans="1:8" s="9" customFormat="1" ht="24" customHeight="1" x14ac:dyDescent="0.25">
      <c r="A41" s="246"/>
      <c r="B41" s="159" t="s">
        <v>103</v>
      </c>
      <c r="C41" s="21" t="s">
        <v>3</v>
      </c>
      <c r="D41" s="59" t="s">
        <v>24</v>
      </c>
      <c r="E41" s="61">
        <v>0</v>
      </c>
      <c r="F41" s="222">
        <f t="shared" si="1"/>
        <v>0</v>
      </c>
      <c r="G41" s="244"/>
      <c r="H41" s="10">
        <f t="shared" si="6"/>
        <v>0</v>
      </c>
    </row>
    <row r="42" spans="1:8" s="9" customFormat="1" ht="26.25" customHeight="1" x14ac:dyDescent="0.25">
      <c r="A42" s="246"/>
      <c r="B42" s="159" t="s">
        <v>104</v>
      </c>
      <c r="C42" s="21" t="s">
        <v>3</v>
      </c>
      <c r="D42" s="59" t="s">
        <v>24</v>
      </c>
      <c r="E42" s="61">
        <v>0</v>
      </c>
      <c r="F42" s="222">
        <f t="shared" si="1"/>
        <v>0</v>
      </c>
      <c r="G42" s="244"/>
      <c r="H42" s="10">
        <f t="shared" ref="H42:H46" si="7">F42*$G$38</f>
        <v>0</v>
      </c>
    </row>
    <row r="43" spans="1:8" s="9" customFormat="1" ht="27" customHeight="1" x14ac:dyDescent="0.25">
      <c r="A43" s="246"/>
      <c r="B43" s="159" t="s">
        <v>105</v>
      </c>
      <c r="C43" s="21" t="s">
        <v>3</v>
      </c>
      <c r="D43" s="59" t="s">
        <v>24</v>
      </c>
      <c r="E43" s="61">
        <v>0</v>
      </c>
      <c r="F43" s="222">
        <f t="shared" si="1"/>
        <v>0</v>
      </c>
      <c r="G43" s="244"/>
      <c r="H43" s="10">
        <f t="shared" si="7"/>
        <v>0</v>
      </c>
    </row>
    <row r="44" spans="1:8" s="9" customFormat="1" ht="30" customHeight="1" x14ac:dyDescent="0.25">
      <c r="A44" s="246"/>
      <c r="B44" s="159" t="s">
        <v>106</v>
      </c>
      <c r="C44" s="21" t="s">
        <v>3</v>
      </c>
      <c r="D44" s="59" t="s">
        <v>24</v>
      </c>
      <c r="E44" s="61">
        <v>0</v>
      </c>
      <c r="F44" s="222">
        <f t="shared" si="1"/>
        <v>0</v>
      </c>
      <c r="G44" s="244"/>
      <c r="H44" s="10">
        <f t="shared" si="7"/>
        <v>0</v>
      </c>
    </row>
    <row r="45" spans="1:8" s="9" customFormat="1" ht="24.75" customHeight="1" x14ac:dyDescent="0.25">
      <c r="A45" s="246"/>
      <c r="B45" s="159" t="s">
        <v>107</v>
      </c>
      <c r="C45" s="21" t="s">
        <v>3</v>
      </c>
      <c r="D45" s="59" t="s">
        <v>24</v>
      </c>
      <c r="E45" s="61">
        <v>0</v>
      </c>
      <c r="F45" s="222">
        <f t="shared" si="1"/>
        <v>0</v>
      </c>
      <c r="G45" s="244"/>
      <c r="H45" s="10">
        <f t="shared" si="7"/>
        <v>0</v>
      </c>
    </row>
    <row r="46" spans="1:8" s="9" customFormat="1" ht="30" customHeight="1" thickBot="1" x14ac:dyDescent="0.3">
      <c r="A46" s="247"/>
      <c r="B46" s="159" t="s">
        <v>108</v>
      </c>
      <c r="C46" s="21" t="s">
        <v>3</v>
      </c>
      <c r="D46" s="59" t="s">
        <v>24</v>
      </c>
      <c r="E46" s="61">
        <v>0</v>
      </c>
      <c r="F46" s="222">
        <f t="shared" si="1"/>
        <v>0</v>
      </c>
      <c r="G46" s="244"/>
      <c r="H46" s="10">
        <f t="shared" si="7"/>
        <v>0</v>
      </c>
    </row>
    <row r="47" spans="1:8" s="9" customFormat="1" ht="16.899999999999999" customHeight="1" thickBot="1" x14ac:dyDescent="0.3">
      <c r="A47" s="119" t="s">
        <v>9</v>
      </c>
      <c r="B47" s="240" t="s">
        <v>109</v>
      </c>
      <c r="C47" s="240"/>
      <c r="D47" s="241"/>
      <c r="E47" s="123"/>
      <c r="F47" s="163"/>
      <c r="G47" s="162"/>
      <c r="H47" s="125">
        <f>SUM(H48:H57)</f>
        <v>0</v>
      </c>
    </row>
    <row r="48" spans="1:8" s="9" customFormat="1" ht="25.5" customHeight="1" x14ac:dyDescent="0.25">
      <c r="A48" s="160"/>
      <c r="B48" s="161" t="s">
        <v>110</v>
      </c>
      <c r="C48" s="21" t="s">
        <v>3</v>
      </c>
      <c r="D48" s="59" t="s">
        <v>24</v>
      </c>
      <c r="E48" s="61">
        <v>0</v>
      </c>
      <c r="F48" s="223">
        <f t="shared" si="1"/>
        <v>0</v>
      </c>
      <c r="G48" s="251">
        <v>2</v>
      </c>
      <c r="H48" s="10">
        <f t="shared" ref="H48:H57" si="8">F48*$G$48</f>
        <v>0</v>
      </c>
    </row>
    <row r="49" spans="1:8" s="9" customFormat="1" ht="16.899999999999999" customHeight="1" x14ac:dyDescent="0.25">
      <c r="A49" s="160"/>
      <c r="B49" s="161" t="s">
        <v>111</v>
      </c>
      <c r="C49" s="21" t="s">
        <v>3</v>
      </c>
      <c r="D49" s="59" t="s">
        <v>24</v>
      </c>
      <c r="E49" s="61">
        <v>0</v>
      </c>
      <c r="F49" s="224">
        <f t="shared" si="1"/>
        <v>0</v>
      </c>
      <c r="G49" s="251"/>
      <c r="H49" s="10">
        <f t="shared" si="8"/>
        <v>0</v>
      </c>
    </row>
    <row r="50" spans="1:8" s="9" customFormat="1" ht="16.899999999999999" customHeight="1" x14ac:dyDescent="0.25">
      <c r="A50" s="160"/>
      <c r="B50" s="161" t="s">
        <v>112</v>
      </c>
      <c r="C50" s="21" t="s">
        <v>3</v>
      </c>
      <c r="D50" s="59" t="s">
        <v>24</v>
      </c>
      <c r="E50" s="61">
        <v>0</v>
      </c>
      <c r="F50" s="224">
        <f t="shared" si="1"/>
        <v>0</v>
      </c>
      <c r="G50" s="251"/>
      <c r="H50" s="10">
        <f t="shared" si="8"/>
        <v>0</v>
      </c>
    </row>
    <row r="51" spans="1:8" s="9" customFormat="1" ht="16.899999999999999" customHeight="1" x14ac:dyDescent="0.25">
      <c r="A51" s="160"/>
      <c r="B51" s="161" t="s">
        <v>113</v>
      </c>
      <c r="C51" s="21" t="s">
        <v>3</v>
      </c>
      <c r="D51" s="59" t="s">
        <v>24</v>
      </c>
      <c r="E51" s="61">
        <v>0</v>
      </c>
      <c r="F51" s="224">
        <f t="shared" si="1"/>
        <v>0</v>
      </c>
      <c r="G51" s="251"/>
      <c r="H51" s="10">
        <f t="shared" si="8"/>
        <v>0</v>
      </c>
    </row>
    <row r="52" spans="1:8" s="9" customFormat="1" ht="16.899999999999999" customHeight="1" x14ac:dyDescent="0.25">
      <c r="A52" s="160"/>
      <c r="B52" s="161" t="s">
        <v>114</v>
      </c>
      <c r="C52" s="21" t="s">
        <v>3</v>
      </c>
      <c r="D52" s="59" t="s">
        <v>24</v>
      </c>
      <c r="E52" s="61">
        <v>0</v>
      </c>
      <c r="F52" s="224">
        <f t="shared" si="1"/>
        <v>0</v>
      </c>
      <c r="G52" s="251"/>
      <c r="H52" s="10">
        <f t="shared" si="8"/>
        <v>0</v>
      </c>
    </row>
    <row r="53" spans="1:8" s="9" customFormat="1" ht="28.5" customHeight="1" x14ac:dyDescent="0.25">
      <c r="A53" s="245"/>
      <c r="B53" s="161" t="s">
        <v>115</v>
      </c>
      <c r="C53" s="21" t="s">
        <v>3</v>
      </c>
      <c r="D53" s="59" t="s">
        <v>24</v>
      </c>
      <c r="E53" s="61">
        <v>0</v>
      </c>
      <c r="F53" s="224">
        <f t="shared" si="1"/>
        <v>0</v>
      </c>
      <c r="G53" s="251"/>
      <c r="H53" s="10">
        <f t="shared" si="8"/>
        <v>0</v>
      </c>
    </row>
    <row r="54" spans="1:8" s="9" customFormat="1" ht="17.25" customHeight="1" x14ac:dyDescent="0.25">
      <c r="A54" s="246"/>
      <c r="B54" s="161" t="s">
        <v>116</v>
      </c>
      <c r="C54" s="21" t="s">
        <v>3</v>
      </c>
      <c r="D54" s="59" t="s">
        <v>24</v>
      </c>
      <c r="E54" s="61">
        <v>0</v>
      </c>
      <c r="F54" s="224">
        <f t="shared" si="1"/>
        <v>0</v>
      </c>
      <c r="G54" s="251"/>
      <c r="H54" s="10">
        <f t="shared" si="8"/>
        <v>0</v>
      </c>
    </row>
    <row r="55" spans="1:8" s="9" customFormat="1" ht="17.25" customHeight="1" x14ac:dyDescent="0.25">
      <c r="A55" s="246"/>
      <c r="B55" s="161" t="s">
        <v>154</v>
      </c>
      <c r="C55" s="21" t="s">
        <v>3</v>
      </c>
      <c r="D55" s="59" t="s">
        <v>24</v>
      </c>
      <c r="E55" s="61">
        <v>0</v>
      </c>
      <c r="F55" s="224">
        <f t="shared" si="1"/>
        <v>0</v>
      </c>
      <c r="G55" s="251"/>
      <c r="H55" s="10">
        <f t="shared" si="8"/>
        <v>0</v>
      </c>
    </row>
    <row r="56" spans="1:8" s="9" customFormat="1" ht="17.25" customHeight="1" x14ac:dyDescent="0.25">
      <c r="A56" s="246"/>
      <c r="B56" s="161" t="s">
        <v>117</v>
      </c>
      <c r="C56" s="21" t="s">
        <v>3</v>
      </c>
      <c r="D56" s="59" t="s">
        <v>24</v>
      </c>
      <c r="E56" s="61">
        <v>0</v>
      </c>
      <c r="F56" s="224">
        <f t="shared" si="1"/>
        <v>0</v>
      </c>
      <c r="G56" s="251"/>
      <c r="H56" s="10">
        <f t="shared" si="8"/>
        <v>0</v>
      </c>
    </row>
    <row r="57" spans="1:8" s="9" customFormat="1" ht="25.5" customHeight="1" thickBot="1" x14ac:dyDescent="0.3">
      <c r="A57" s="246"/>
      <c r="B57" s="161" t="s">
        <v>118</v>
      </c>
      <c r="C57" s="21" t="s">
        <v>3</v>
      </c>
      <c r="D57" s="59" t="s">
        <v>24</v>
      </c>
      <c r="E57" s="61">
        <v>0</v>
      </c>
      <c r="F57" s="225">
        <f t="shared" si="1"/>
        <v>0</v>
      </c>
      <c r="G57" s="252"/>
      <c r="H57" s="10">
        <f t="shared" si="8"/>
        <v>0</v>
      </c>
    </row>
    <row r="58" spans="1:8" s="9" customFormat="1" ht="24.6" customHeight="1" thickBot="1" x14ac:dyDescent="0.3">
      <c r="A58" s="248" t="s">
        <v>27</v>
      </c>
      <c r="B58" s="249"/>
      <c r="C58" s="249"/>
      <c r="D58" s="249"/>
      <c r="E58" s="249"/>
      <c r="F58" s="249"/>
      <c r="G58" s="250"/>
      <c r="H58" s="62">
        <f>H9+H15+H20+H24+H28+H37+H47</f>
        <v>0</v>
      </c>
    </row>
    <row r="59" spans="1:8" s="9" customFormat="1" ht="16.149999999999999" customHeight="1" x14ac:dyDescent="0.25">
      <c r="A59" s="76"/>
      <c r="B59" s="74"/>
      <c r="C59" s="74"/>
      <c r="D59" s="79"/>
      <c r="E59" s="79"/>
      <c r="F59" s="77"/>
      <c r="G59" s="130"/>
      <c r="H59" s="75"/>
    </row>
    <row r="60" spans="1:8" s="9" customFormat="1" ht="20.100000000000001" customHeight="1" x14ac:dyDescent="0.25">
      <c r="A60" s="120"/>
      <c r="B60" s="146" t="s">
        <v>43</v>
      </c>
      <c r="C60" s="144"/>
      <c r="D60" s="144"/>
      <c r="E60" s="144"/>
      <c r="F60" s="144"/>
      <c r="G60" s="144"/>
      <c r="H60" s="147"/>
    </row>
    <row r="61" spans="1:8" s="9" customFormat="1" ht="11.1" customHeight="1" x14ac:dyDescent="0.25">
      <c r="A61" s="120"/>
      <c r="B61" s="239" t="s">
        <v>51</v>
      </c>
      <c r="C61" s="239"/>
      <c r="D61" s="239"/>
      <c r="E61" s="239"/>
      <c r="F61" s="239"/>
      <c r="G61" s="239"/>
      <c r="H61" s="239"/>
    </row>
    <row r="62" spans="1:8" s="9" customFormat="1" ht="11.1" customHeight="1" x14ac:dyDescent="0.25">
      <c r="A62" s="120"/>
      <c r="B62" s="239" t="s">
        <v>156</v>
      </c>
      <c r="C62" s="239"/>
      <c r="D62" s="239"/>
      <c r="E62" s="239"/>
      <c r="F62" s="239"/>
      <c r="G62" s="239"/>
      <c r="H62" s="239"/>
    </row>
    <row r="63" spans="1:8" s="9" customFormat="1" ht="11.1" customHeight="1" x14ac:dyDescent="0.25">
      <c r="A63" s="120"/>
      <c r="B63" s="239" t="s">
        <v>157</v>
      </c>
      <c r="C63" s="239"/>
      <c r="D63" s="239"/>
      <c r="E63" s="239"/>
      <c r="F63" s="145"/>
      <c r="G63" s="145"/>
      <c r="H63" s="145"/>
    </row>
    <row r="64" spans="1:8" s="9" customFormat="1" ht="11.1" customHeight="1" x14ac:dyDescent="0.25">
      <c r="A64" s="76"/>
      <c r="B64" s="269" t="s">
        <v>52</v>
      </c>
      <c r="C64" s="269"/>
      <c r="D64" s="269"/>
      <c r="E64" s="269"/>
      <c r="F64" s="269"/>
      <c r="G64" s="269"/>
      <c r="H64" s="269"/>
    </row>
    <row r="65" spans="1:24" s="9" customFormat="1" ht="16.149999999999999" customHeight="1" x14ac:dyDescent="0.25">
      <c r="A65" s="76"/>
      <c r="B65" s="78"/>
      <c r="C65" s="78"/>
      <c r="D65" s="85"/>
      <c r="E65" s="85"/>
      <c r="F65" s="78"/>
      <c r="G65" s="131"/>
      <c r="H65" s="78"/>
    </row>
    <row r="66" spans="1:24" s="9" customFormat="1" ht="17.25" customHeight="1" x14ac:dyDescent="0.25">
      <c r="A66" s="120"/>
      <c r="B66" s="13" t="s">
        <v>42</v>
      </c>
      <c r="C66"/>
      <c r="D66" s="11"/>
      <c r="E66" s="11"/>
      <c r="F66" s="23"/>
      <c r="G66" s="69"/>
      <c r="H66"/>
      <c r="I66"/>
      <c r="J66"/>
      <c r="K66"/>
      <c r="L66"/>
      <c r="M66"/>
      <c r="N66"/>
      <c r="O66"/>
      <c r="P66"/>
      <c r="Q66"/>
      <c r="R66"/>
      <c r="S66"/>
      <c r="T66"/>
      <c r="U66"/>
      <c r="V66"/>
      <c r="W66"/>
      <c r="X66"/>
    </row>
    <row r="67" spans="1:24" s="9" customFormat="1" ht="18.600000000000001" customHeight="1" x14ac:dyDescent="0.25">
      <c r="A67" s="120"/>
      <c r="B67" s="271" t="s">
        <v>61</v>
      </c>
      <c r="C67" s="271"/>
      <c r="D67" s="271"/>
      <c r="E67" s="271"/>
      <c r="F67" s="271"/>
      <c r="G67" s="271"/>
      <c r="H67" s="271"/>
      <c r="I67"/>
      <c r="J67"/>
      <c r="K67"/>
      <c r="L67"/>
      <c r="M67"/>
      <c r="N67"/>
      <c r="O67"/>
      <c r="P67"/>
      <c r="Q67"/>
      <c r="R67"/>
      <c r="S67"/>
      <c r="T67"/>
      <c r="U67"/>
      <c r="V67"/>
      <c r="W67"/>
      <c r="X67"/>
    </row>
    <row r="68" spans="1:24" s="9" customFormat="1" ht="27" customHeight="1" x14ac:dyDescent="0.25">
      <c r="A68" s="120"/>
      <c r="B68" s="272" t="s">
        <v>62</v>
      </c>
      <c r="C68" s="272"/>
      <c r="D68" s="272"/>
      <c r="E68" s="272"/>
      <c r="F68" s="272"/>
      <c r="G68" s="272"/>
      <c r="H68" s="272"/>
    </row>
    <row r="69" spans="1:24" x14ac:dyDescent="0.25">
      <c r="B69" s="270" t="s">
        <v>53</v>
      </c>
      <c r="C69" s="270"/>
      <c r="D69" s="270"/>
      <c r="E69" s="270"/>
      <c r="F69" s="270"/>
      <c r="G69" s="270"/>
      <c r="H69" s="270"/>
    </row>
    <row r="70" spans="1:24" x14ac:dyDescent="0.25">
      <c r="B70" s="270" t="s">
        <v>31</v>
      </c>
      <c r="C70" s="270"/>
      <c r="D70" s="270"/>
      <c r="E70" s="270"/>
      <c r="F70" s="270"/>
      <c r="G70" s="270"/>
      <c r="H70" s="270"/>
    </row>
    <row r="71" spans="1:24" x14ac:dyDescent="0.25">
      <c r="B71" s="270" t="s">
        <v>30</v>
      </c>
      <c r="C71" s="270"/>
      <c r="D71" s="270"/>
      <c r="E71" s="270"/>
      <c r="F71" s="270"/>
      <c r="G71" s="270"/>
      <c r="H71" s="270"/>
    </row>
    <row r="72" spans="1:24" x14ac:dyDescent="0.25">
      <c r="B72" s="270" t="s">
        <v>155</v>
      </c>
      <c r="C72" s="270"/>
      <c r="D72" s="270"/>
      <c r="E72" s="270"/>
      <c r="F72" s="270"/>
      <c r="G72" s="270"/>
      <c r="H72" s="270"/>
    </row>
    <row r="73" spans="1:24" x14ac:dyDescent="0.25">
      <c r="B73" s="270" t="s">
        <v>29</v>
      </c>
      <c r="C73" s="270"/>
      <c r="D73" s="270"/>
      <c r="E73" s="270"/>
      <c r="F73" s="270"/>
      <c r="G73" s="270"/>
      <c r="H73" s="270"/>
    </row>
    <row r="74" spans="1:24" x14ac:dyDescent="0.25">
      <c r="B74" s="14" t="s">
        <v>207</v>
      </c>
      <c r="C74"/>
      <c r="D74" s="11"/>
      <c r="E74" s="11"/>
      <c r="F74" s="23"/>
      <c r="G74" s="69"/>
      <c r="H74"/>
    </row>
    <row r="75" spans="1:24" x14ac:dyDescent="0.25">
      <c r="C75"/>
      <c r="D75" s="11"/>
      <c r="E75" s="11"/>
      <c r="F75" s="115"/>
      <c r="G75" s="69"/>
      <c r="H75" s="11"/>
    </row>
    <row r="76" spans="1:24" x14ac:dyDescent="0.25">
      <c r="C76"/>
      <c r="D76" s="11"/>
      <c r="E76" s="11"/>
      <c r="F76" s="23"/>
      <c r="G76" s="69"/>
      <c r="H76"/>
    </row>
    <row r="77" spans="1:24" x14ac:dyDescent="0.25">
      <c r="C77"/>
      <c r="D77" s="11"/>
      <c r="E77" s="11"/>
      <c r="F77" s="23"/>
      <c r="G77" s="69"/>
      <c r="H77"/>
    </row>
    <row r="78" spans="1:24" x14ac:dyDescent="0.25">
      <c r="C78"/>
      <c r="D78" s="11"/>
      <c r="E78" s="11"/>
      <c r="F78" s="23"/>
      <c r="G78" s="69"/>
      <c r="H78"/>
    </row>
  </sheetData>
  <mergeCells count="39">
    <mergeCell ref="B64:H64"/>
    <mergeCell ref="B72:H72"/>
    <mergeCell ref="B73:H73"/>
    <mergeCell ref="B67:H67"/>
    <mergeCell ref="B68:H68"/>
    <mergeCell ref="B69:H69"/>
    <mergeCell ref="B70:H70"/>
    <mergeCell ref="B71:H71"/>
    <mergeCell ref="A1:H1"/>
    <mergeCell ref="A2:H2"/>
    <mergeCell ref="A3:H4"/>
    <mergeCell ref="A5:B5"/>
    <mergeCell ref="B9:C9"/>
    <mergeCell ref="A8:B8"/>
    <mergeCell ref="C8:D8"/>
    <mergeCell ref="A10:A14"/>
    <mergeCell ref="A16:A19"/>
    <mergeCell ref="A21:A23"/>
    <mergeCell ref="A25:A27"/>
    <mergeCell ref="A29:A36"/>
    <mergeCell ref="G25:G27"/>
    <mergeCell ref="G29:G36"/>
    <mergeCell ref="A38:A46"/>
    <mergeCell ref="A53:A57"/>
    <mergeCell ref="A58:G58"/>
    <mergeCell ref="G38:G46"/>
    <mergeCell ref="G48:G57"/>
    <mergeCell ref="G10:G14"/>
    <mergeCell ref="B15:D15"/>
    <mergeCell ref="B20:D20"/>
    <mergeCell ref="B24:D24"/>
    <mergeCell ref="G16:G19"/>
    <mergeCell ref="G21:G23"/>
    <mergeCell ref="B63:E63"/>
    <mergeCell ref="B28:D28"/>
    <mergeCell ref="B37:D37"/>
    <mergeCell ref="B47:D47"/>
    <mergeCell ref="B61:H61"/>
    <mergeCell ref="B62:H62"/>
  </mergeCells>
  <conditionalFormatting sqref="C10:C14 C48:C57">
    <cfRule type="containsText" dxfId="5" priority="58" operator="containsText" text="X">
      <formula>NOT(ISERROR(SEARCH("X",C10)))</formula>
    </cfRule>
  </conditionalFormatting>
  <conditionalFormatting sqref="C16:C19">
    <cfRule type="containsText" dxfId="4" priority="7" operator="containsText" text="X">
      <formula>NOT(ISERROR(SEARCH("X",C16)))</formula>
    </cfRule>
  </conditionalFormatting>
  <conditionalFormatting sqref="C21:C23">
    <cfRule type="containsText" dxfId="3" priority="6" operator="containsText" text="X">
      <formula>NOT(ISERROR(SEARCH("X",C21)))</formula>
    </cfRule>
  </conditionalFormatting>
  <conditionalFormatting sqref="C25:C27">
    <cfRule type="containsText" dxfId="2" priority="5" operator="containsText" text="X">
      <formula>NOT(ISERROR(SEARCH("X",C25)))</formula>
    </cfRule>
  </conditionalFormatting>
  <conditionalFormatting sqref="C29:C36">
    <cfRule type="containsText" dxfId="1" priority="3" operator="containsText" text="X">
      <formula>NOT(ISERROR(SEARCH("X",C29)))</formula>
    </cfRule>
  </conditionalFormatting>
  <conditionalFormatting sqref="C38:C46">
    <cfRule type="containsText" dxfId="0" priority="2" operator="containsText" text="X">
      <formula>NOT(ISERROR(SEARCH("X",C38)))</formula>
    </cfRule>
  </conditionalFormatting>
  <dataValidations disablePrompts="1" count="1">
    <dataValidation type="list" allowBlank="1" showInputMessage="1" showErrorMessage="1" sqref="D25:D27 D48:D57 D10:D14 D16:D19 D21:D23 D38:D46 D29:D36" xr:uid="{E0F88134-B432-4027-A076-B5139A55A87D}">
      <formula1>$D$75:$D$78</formula1>
    </dataValidation>
  </dataValidations>
  <pageMargins left="0.2" right="0.2" top="0.2" bottom="0.23" header="0.17" footer="0.17"/>
  <pageSetup paperSize="9" scale="7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FC04F-BC45-4A75-8EF0-7A4578E02A02}">
  <sheetPr>
    <pageSetUpPr fitToPage="1"/>
  </sheetPr>
  <dimension ref="A1:J48"/>
  <sheetViews>
    <sheetView showGridLines="0" zoomScaleNormal="100" zoomScaleSheetLayoutView="90" workbookViewId="0">
      <pane ySplit="8" topLeftCell="A9" activePane="bottomLeft" state="frozen"/>
      <selection pane="bottomLeft" activeCell="L23" sqref="L23"/>
    </sheetView>
  </sheetViews>
  <sheetFormatPr defaultColWidth="14.28515625" defaultRowHeight="15.75" outlineLevelCol="1" x14ac:dyDescent="0.25"/>
  <cols>
    <col min="1" max="1" width="43.7109375" style="2" customWidth="1" outlineLevel="1"/>
    <col min="2" max="2" width="18.5703125" style="2" customWidth="1" outlineLevel="1"/>
    <col min="3" max="3" width="16.42578125" style="2" customWidth="1"/>
    <col min="4" max="4" width="16" style="3" customWidth="1" outlineLevel="1"/>
    <col min="5" max="5" width="14.7109375" style="2" customWidth="1"/>
    <col min="6" max="8" width="15.85546875" style="2" customWidth="1"/>
    <col min="9" max="9" width="14.28515625" style="7" customWidth="1"/>
    <col min="10" max="10" width="25.140625" style="2" customWidth="1"/>
    <col min="11" max="16384" width="14.28515625" style="2"/>
  </cols>
  <sheetData>
    <row r="1" spans="1:10" s="4" customFormat="1" ht="31.5" customHeight="1" x14ac:dyDescent="0.25">
      <c r="B1" s="285" t="s">
        <v>19</v>
      </c>
      <c r="C1" s="285"/>
      <c r="D1" s="285"/>
      <c r="I1" s="55"/>
    </row>
    <row r="2" spans="1:10" s="4" customFormat="1" ht="18" customHeight="1" x14ac:dyDescent="0.25">
      <c r="B2" s="284" t="s">
        <v>123</v>
      </c>
      <c r="C2" s="284"/>
      <c r="D2" s="284"/>
      <c r="E2" s="284"/>
      <c r="F2" s="284"/>
      <c r="G2" s="284"/>
      <c r="I2" s="55"/>
    </row>
    <row r="3" spans="1:10" ht="16.5" thickBot="1" x14ac:dyDescent="0.3"/>
    <row r="4" spans="1:10" ht="50.1" customHeight="1" thickBot="1" x14ac:dyDescent="0.3">
      <c r="A4" s="91" t="s">
        <v>0</v>
      </c>
      <c r="B4" s="66" t="s">
        <v>127</v>
      </c>
      <c r="C4" s="66" t="s">
        <v>128</v>
      </c>
      <c r="D4" s="66" t="s">
        <v>129</v>
      </c>
      <c r="E4" s="292" t="s">
        <v>131</v>
      </c>
    </row>
    <row r="5" spans="1:10" s="5" customFormat="1" ht="28.9" customHeight="1" thickBot="1" x14ac:dyDescent="0.3">
      <c r="A5" s="92" t="s">
        <v>44</v>
      </c>
      <c r="B5" s="290" t="s">
        <v>130</v>
      </c>
      <c r="C5" s="291"/>
      <c r="D5" s="291"/>
      <c r="E5" s="293"/>
      <c r="I5" s="104"/>
    </row>
    <row r="6" spans="1:10" ht="31.5" customHeight="1" thickBot="1" x14ac:dyDescent="0.3">
      <c r="A6" s="95" t="s">
        <v>124</v>
      </c>
      <c r="B6" s="140">
        <v>0</v>
      </c>
      <c r="C6" s="140">
        <v>0</v>
      </c>
      <c r="D6" s="140">
        <v>0</v>
      </c>
      <c r="E6" s="72">
        <f>AVERAGE(B6:D6)</f>
        <v>0</v>
      </c>
    </row>
    <row r="7" spans="1:10" ht="31.5" customHeight="1" thickBot="1" x14ac:dyDescent="0.3">
      <c r="A7" s="96" t="s">
        <v>125</v>
      </c>
      <c r="B7" s="140">
        <v>0</v>
      </c>
      <c r="C7" s="140">
        <v>0</v>
      </c>
      <c r="D7" s="140">
        <v>0</v>
      </c>
      <c r="E7" s="73">
        <f>AVERAGE(B7:D7)</f>
        <v>0</v>
      </c>
    </row>
    <row r="8" spans="1:10" ht="31.5" customHeight="1" x14ac:dyDescent="0.25">
      <c r="A8" s="97" t="s">
        <v>126</v>
      </c>
      <c r="B8" s="140">
        <f>AVERAGE(B6:B7)</f>
        <v>0</v>
      </c>
      <c r="C8" s="140">
        <f>AVERAGE(C6:C7)</f>
        <v>0</v>
      </c>
      <c r="D8" s="140">
        <f>AVERAGE(D6:D7)</f>
        <v>0</v>
      </c>
      <c r="E8" s="170">
        <f>AVERAGE(B8:D8)</f>
        <v>0</v>
      </c>
      <c r="F8" s="192"/>
    </row>
    <row r="9" spans="1:10" x14ac:dyDescent="0.25">
      <c r="A9" s="6"/>
      <c r="B9" s="6"/>
      <c r="C9" s="6"/>
      <c r="D9" s="6"/>
    </row>
    <row r="10" spans="1:10" x14ac:dyDescent="0.25">
      <c r="A10" s="24"/>
      <c r="B10" s="6"/>
      <c r="C10" s="6"/>
      <c r="D10" s="6"/>
    </row>
    <row r="11" spans="1:10" ht="39.4" customHeight="1" thickBot="1" x14ac:dyDescent="0.3">
      <c r="A11" s="294" t="s">
        <v>33</v>
      </c>
      <c r="B11" s="295"/>
      <c r="C11" s="295"/>
      <c r="D11" s="295"/>
      <c r="E11" s="295"/>
      <c r="F11" s="295"/>
      <c r="G11" s="295"/>
      <c r="H11" s="295"/>
      <c r="I11" s="295"/>
      <c r="J11" s="295"/>
    </row>
    <row r="12" spans="1:10" ht="34.9" customHeight="1" thickBot="1" x14ac:dyDescent="0.3">
      <c r="A12" s="67" t="s">
        <v>58</v>
      </c>
      <c r="B12" s="229" t="s">
        <v>132</v>
      </c>
      <c r="C12" s="268"/>
      <c r="D12" s="268"/>
      <c r="E12" s="288" t="s">
        <v>34</v>
      </c>
      <c r="F12" s="268" t="s">
        <v>59</v>
      </c>
      <c r="G12" s="268"/>
      <c r="H12" s="268"/>
      <c r="I12" s="286" t="s">
        <v>25</v>
      </c>
      <c r="J12" s="296" t="s">
        <v>36</v>
      </c>
    </row>
    <row r="13" spans="1:10" ht="45.4" customHeight="1" thickBot="1" x14ac:dyDescent="0.3">
      <c r="A13" s="68" t="s">
        <v>35</v>
      </c>
      <c r="B13" s="93" t="str">
        <f>$B$4</f>
        <v>Inginer service</v>
      </c>
      <c r="C13" s="93" t="str">
        <f>$C$4</f>
        <v>Inginer software</v>
      </c>
      <c r="D13" s="93" t="str">
        <f>$D$4</f>
        <v>Personal suport</v>
      </c>
      <c r="E13" s="289"/>
      <c r="F13" s="94" t="str">
        <f>B13</f>
        <v>Inginer service</v>
      </c>
      <c r="G13" s="93" t="str">
        <f>C13</f>
        <v>Inginer software</v>
      </c>
      <c r="H13" s="93" t="str">
        <f>D13</f>
        <v>Personal suport</v>
      </c>
      <c r="I13" s="287"/>
      <c r="J13" s="297"/>
    </row>
    <row r="14" spans="1:10" ht="27.4" customHeight="1" thickBot="1" x14ac:dyDescent="0.3">
      <c r="A14" s="90" t="s">
        <v>133</v>
      </c>
      <c r="B14" s="133"/>
      <c r="C14" s="134"/>
      <c r="D14" s="134"/>
      <c r="E14" s="134"/>
      <c r="F14" s="134"/>
      <c r="G14" s="134"/>
      <c r="H14" s="134"/>
      <c r="I14" s="135"/>
      <c r="J14" s="32">
        <f>SUM(J15:J19)</f>
        <v>0</v>
      </c>
    </row>
    <row r="15" spans="1:10" ht="21.4" customHeight="1" thickBot="1" x14ac:dyDescent="0.3">
      <c r="A15" s="87" t="s">
        <v>135</v>
      </c>
      <c r="B15" s="45">
        <v>40</v>
      </c>
      <c r="C15" s="46">
        <v>0</v>
      </c>
      <c r="D15" s="46">
        <v>0</v>
      </c>
      <c r="E15" s="27">
        <f>SUM(B15:D15)</f>
        <v>40</v>
      </c>
      <c r="F15" s="43">
        <f>B15*$E$8</f>
        <v>0</v>
      </c>
      <c r="G15" s="44">
        <f>C15*$E$8</f>
        <v>0</v>
      </c>
      <c r="H15" s="44">
        <f>D15*$E$8</f>
        <v>0</v>
      </c>
      <c r="I15" s="281">
        <v>2</v>
      </c>
      <c r="J15" s="30">
        <f>SUM(F15:H15)*$I$15</f>
        <v>0</v>
      </c>
    </row>
    <row r="16" spans="1:10" ht="21.4" customHeight="1" thickBot="1" x14ac:dyDescent="0.3">
      <c r="A16" s="87" t="s">
        <v>136</v>
      </c>
      <c r="B16" s="25">
        <v>20</v>
      </c>
      <c r="C16" s="47">
        <v>0</v>
      </c>
      <c r="D16" s="48">
        <v>0</v>
      </c>
      <c r="E16" s="28">
        <f>SUM(B16:D16)</f>
        <v>20</v>
      </c>
      <c r="F16" s="43">
        <f t="shared" ref="F16:F19" si="0">B16*$E$8</f>
        <v>0</v>
      </c>
      <c r="G16" s="44">
        <f t="shared" ref="G16:G19" si="1">C16*$E$8</f>
        <v>0</v>
      </c>
      <c r="H16" s="44">
        <f t="shared" ref="H16:H19" si="2">D16*$E$8</f>
        <v>0</v>
      </c>
      <c r="I16" s="282"/>
      <c r="J16" s="31">
        <f>SUM(F16:H16)*$I$15</f>
        <v>0</v>
      </c>
    </row>
    <row r="17" spans="1:10" ht="21.4" customHeight="1" thickBot="1" x14ac:dyDescent="0.3">
      <c r="A17" s="87" t="s">
        <v>90</v>
      </c>
      <c r="B17" s="25">
        <v>80</v>
      </c>
      <c r="C17" s="47">
        <v>0</v>
      </c>
      <c r="D17" s="48">
        <v>0</v>
      </c>
      <c r="E17" s="28">
        <f>SUM(B17:D17)</f>
        <v>80</v>
      </c>
      <c r="F17" s="43">
        <f t="shared" si="0"/>
        <v>0</v>
      </c>
      <c r="G17" s="44">
        <f t="shared" si="1"/>
        <v>0</v>
      </c>
      <c r="H17" s="44">
        <f t="shared" si="2"/>
        <v>0</v>
      </c>
      <c r="I17" s="282"/>
      <c r="J17" s="31">
        <f>SUM(F17:H17)*$I$15</f>
        <v>0</v>
      </c>
    </row>
    <row r="18" spans="1:10" ht="21.4" customHeight="1" thickBot="1" x14ac:dyDescent="0.3">
      <c r="A18" s="88" t="s">
        <v>137</v>
      </c>
      <c r="B18" s="25">
        <v>20</v>
      </c>
      <c r="C18" s="47">
        <v>40</v>
      </c>
      <c r="D18" s="48">
        <v>0</v>
      </c>
      <c r="E18" s="28">
        <f>SUM(B18:D18)</f>
        <v>60</v>
      </c>
      <c r="F18" s="43">
        <f t="shared" si="0"/>
        <v>0</v>
      </c>
      <c r="G18" s="44">
        <f t="shared" si="1"/>
        <v>0</v>
      </c>
      <c r="H18" s="44">
        <f t="shared" si="2"/>
        <v>0</v>
      </c>
      <c r="I18" s="282"/>
      <c r="J18" s="31">
        <f>SUM(F18:H18)*$I$15</f>
        <v>0</v>
      </c>
    </row>
    <row r="19" spans="1:10" ht="21.4" customHeight="1" thickBot="1" x14ac:dyDescent="0.3">
      <c r="A19" s="88" t="s">
        <v>138</v>
      </c>
      <c r="B19" s="25">
        <v>5</v>
      </c>
      <c r="C19" s="47">
        <v>0</v>
      </c>
      <c r="D19" s="48">
        <v>0</v>
      </c>
      <c r="E19" s="28">
        <f>SUM(B19:D19)</f>
        <v>5</v>
      </c>
      <c r="F19" s="43">
        <f t="shared" si="0"/>
        <v>0</v>
      </c>
      <c r="G19" s="44">
        <f t="shared" si="1"/>
        <v>0</v>
      </c>
      <c r="H19" s="44">
        <f t="shared" si="2"/>
        <v>0</v>
      </c>
      <c r="I19" s="282"/>
      <c r="J19" s="31">
        <f>SUM(F19:H19)*$I$15</f>
        <v>0</v>
      </c>
    </row>
    <row r="20" spans="1:10" s="7" customFormat="1" ht="33.75" customHeight="1" thickBot="1" x14ac:dyDescent="0.3">
      <c r="A20" s="90" t="s">
        <v>134</v>
      </c>
      <c r="B20" s="136"/>
      <c r="C20" s="137"/>
      <c r="D20" s="137"/>
      <c r="E20" s="137"/>
      <c r="F20" s="137"/>
      <c r="G20" s="137"/>
      <c r="H20" s="137"/>
      <c r="I20" s="138"/>
      <c r="J20" s="32">
        <f>SUM(J21:J23)</f>
        <v>0</v>
      </c>
    </row>
    <row r="21" spans="1:10" s="7" customFormat="1" ht="21.4" customHeight="1" thickBot="1" x14ac:dyDescent="0.3">
      <c r="A21" s="89" t="s">
        <v>139</v>
      </c>
      <c r="B21" s="45">
        <v>10</v>
      </c>
      <c r="C21" s="46">
        <v>0</v>
      </c>
      <c r="D21" s="46">
        <v>0</v>
      </c>
      <c r="E21" s="27">
        <f>SUM(B21:D21)</f>
        <v>10</v>
      </c>
      <c r="F21" s="43">
        <f>B21*$E$8</f>
        <v>0</v>
      </c>
      <c r="G21" s="44">
        <f>C21*$E$8</f>
        <v>0</v>
      </c>
      <c r="H21" s="44">
        <f>D21*$E$8</f>
        <v>0</v>
      </c>
      <c r="I21" s="282">
        <v>2</v>
      </c>
      <c r="J21" s="31">
        <f>SUM(F21:H21)*$I$21</f>
        <v>0</v>
      </c>
    </row>
    <row r="22" spans="1:10" s="7" customFormat="1" ht="21.4" customHeight="1" thickBot="1" x14ac:dyDescent="0.3">
      <c r="A22" s="89" t="s">
        <v>140</v>
      </c>
      <c r="B22" s="25">
        <v>5</v>
      </c>
      <c r="C22" s="47">
        <v>0</v>
      </c>
      <c r="D22" s="48">
        <v>0</v>
      </c>
      <c r="E22" s="29">
        <f>SUM(B22:D22)</f>
        <v>5</v>
      </c>
      <c r="F22" s="43">
        <f t="shared" ref="F22:F23" si="3">B22*$E$8</f>
        <v>0</v>
      </c>
      <c r="G22" s="44">
        <f t="shared" ref="G22:G23" si="4">C22*$E$8</f>
        <v>0</v>
      </c>
      <c r="H22" s="44">
        <f t="shared" ref="H22:H23" si="5">D22*$E$8</f>
        <v>0</v>
      </c>
      <c r="I22" s="282"/>
      <c r="J22" s="31">
        <f>SUM(F22:H22)*$I$21</f>
        <v>0</v>
      </c>
    </row>
    <row r="23" spans="1:10" s="7" customFormat="1" ht="21.4" customHeight="1" thickBot="1" x14ac:dyDescent="0.3">
      <c r="A23" s="88" t="s">
        <v>141</v>
      </c>
      <c r="B23" s="25">
        <v>40</v>
      </c>
      <c r="C23" s="47">
        <v>0</v>
      </c>
      <c r="D23" s="48">
        <v>0</v>
      </c>
      <c r="E23" s="29">
        <f>SUM(B23:D23)</f>
        <v>40</v>
      </c>
      <c r="F23" s="43">
        <f t="shared" si="3"/>
        <v>0</v>
      </c>
      <c r="G23" s="44">
        <f t="shared" si="4"/>
        <v>0</v>
      </c>
      <c r="H23" s="44">
        <f t="shared" si="5"/>
        <v>0</v>
      </c>
      <c r="I23" s="282"/>
      <c r="J23" s="31">
        <f>SUM(F23:H23)*$I$21</f>
        <v>0</v>
      </c>
    </row>
    <row r="24" spans="1:10" ht="48" customHeight="1" thickTop="1" thickBot="1" x14ac:dyDescent="0.3">
      <c r="A24" s="52"/>
      <c r="B24" s="278" t="s">
        <v>145</v>
      </c>
      <c r="C24" s="279"/>
      <c r="D24" s="279"/>
      <c r="E24" s="171">
        <f>SUM(E15:E23)</f>
        <v>260</v>
      </c>
      <c r="F24" s="278" t="s">
        <v>146</v>
      </c>
      <c r="G24" s="279"/>
      <c r="H24" s="279"/>
      <c r="I24" s="280"/>
      <c r="J24" s="33">
        <f>J20+J14</f>
        <v>0</v>
      </c>
    </row>
    <row r="25" spans="1:10" ht="21.4" customHeight="1" thickTop="1" x14ac:dyDescent="0.25">
      <c r="A25" s="35"/>
      <c r="B25" s="36"/>
      <c r="C25" s="37"/>
      <c r="D25" s="38"/>
      <c r="E25" s="34"/>
      <c r="F25" s="39"/>
      <c r="G25" s="40"/>
      <c r="H25" s="41"/>
      <c r="I25" s="105"/>
      <c r="J25" s="42"/>
    </row>
    <row r="27" spans="1:10" ht="16.5" thickBot="1" x14ac:dyDescent="0.3"/>
    <row r="28" spans="1:10" ht="43.9" customHeight="1" thickTop="1" thickBot="1" x14ac:dyDescent="0.3">
      <c r="A28" s="283" t="s">
        <v>37</v>
      </c>
      <c r="B28" s="283"/>
      <c r="C28" s="283"/>
      <c r="D28" s="283"/>
      <c r="E28" s="283"/>
      <c r="F28" s="283"/>
      <c r="G28" s="283"/>
      <c r="H28" s="283"/>
      <c r="I28" s="283"/>
      <c r="J28" s="53">
        <f>J24</f>
        <v>0</v>
      </c>
    </row>
    <row r="29" spans="1:10" ht="16.5" thickTop="1" x14ac:dyDescent="0.25"/>
    <row r="30" spans="1:10" x14ac:dyDescent="0.25">
      <c r="A30" s="150" t="s">
        <v>38</v>
      </c>
      <c r="B30" s="151"/>
      <c r="C30" s="151"/>
      <c r="D30" s="152"/>
      <c r="E30" s="151"/>
      <c r="F30" s="153"/>
    </row>
    <row r="31" spans="1:10" x14ac:dyDescent="0.25">
      <c r="A31" s="274" t="s">
        <v>158</v>
      </c>
      <c r="B31" s="274"/>
      <c r="C31" s="274"/>
      <c r="D31" s="274"/>
      <c r="E31" s="274"/>
      <c r="F31" s="274"/>
    </row>
    <row r="32" spans="1:10" x14ac:dyDescent="0.25">
      <c r="A32" s="277" t="s">
        <v>159</v>
      </c>
      <c r="B32" s="277"/>
      <c r="C32" s="277"/>
      <c r="D32" s="277"/>
      <c r="E32" s="277"/>
      <c r="F32" s="277"/>
      <c r="G32" s="277"/>
      <c r="H32" s="277"/>
      <c r="I32" s="277"/>
    </row>
    <row r="33" spans="1:10" x14ac:dyDescent="0.25">
      <c r="A33" s="277" t="s">
        <v>57</v>
      </c>
      <c r="B33" s="277"/>
      <c r="C33" s="277"/>
      <c r="D33" s="277"/>
      <c r="E33" s="277"/>
      <c r="F33" s="277"/>
      <c r="G33" s="277"/>
      <c r="H33" s="277"/>
      <c r="I33" s="277"/>
      <c r="J33" s="277"/>
    </row>
    <row r="34" spans="1:10" x14ac:dyDescent="0.25">
      <c r="A34" s="277" t="s">
        <v>55</v>
      </c>
      <c r="B34" s="277"/>
      <c r="C34" s="277"/>
      <c r="D34" s="277"/>
      <c r="E34" s="277"/>
      <c r="F34" s="277"/>
      <c r="G34" s="277"/>
      <c r="H34" s="277"/>
      <c r="I34" s="277"/>
      <c r="J34" s="277"/>
    </row>
    <row r="35" spans="1:10" ht="15.6" customHeight="1" x14ac:dyDescent="0.25">
      <c r="A35" s="154"/>
      <c r="B35" s="50"/>
      <c r="C35" s="155"/>
      <c r="D35" s="155"/>
      <c r="E35" s="155"/>
      <c r="F35" s="50"/>
      <c r="G35" s="26"/>
    </row>
    <row r="36" spans="1:10" x14ac:dyDescent="0.25">
      <c r="A36" s="149" t="s">
        <v>54</v>
      </c>
      <c r="B36" s="148"/>
      <c r="C36" s="50"/>
      <c r="D36" s="155"/>
      <c r="E36" s="155"/>
      <c r="F36" s="50"/>
      <c r="G36" s="26"/>
    </row>
    <row r="37" spans="1:10" x14ac:dyDescent="0.25">
      <c r="A37" s="275" t="s">
        <v>63</v>
      </c>
      <c r="B37" s="275"/>
      <c r="C37" s="275"/>
      <c r="D37" s="275"/>
      <c r="E37" s="275"/>
      <c r="F37" s="275"/>
      <c r="G37" s="26"/>
    </row>
    <row r="38" spans="1:10" x14ac:dyDescent="0.25">
      <c r="A38" s="275" t="s">
        <v>56</v>
      </c>
      <c r="B38" s="275"/>
      <c r="C38" s="275"/>
      <c r="D38" s="275"/>
      <c r="E38" s="275"/>
      <c r="F38" s="275"/>
      <c r="G38" s="275"/>
      <c r="H38" s="275"/>
      <c r="I38" s="275"/>
      <c r="J38" s="275"/>
    </row>
    <row r="39" spans="1:10" ht="31.5" customHeight="1" x14ac:dyDescent="0.25">
      <c r="A39" s="276" t="s">
        <v>160</v>
      </c>
      <c r="B39" s="276"/>
      <c r="C39" s="276"/>
      <c r="D39" s="276"/>
      <c r="E39" s="276"/>
      <c r="F39" s="276"/>
      <c r="G39" s="26"/>
    </row>
    <row r="40" spans="1:10" x14ac:dyDescent="0.25">
      <c r="A40" s="187" t="s">
        <v>207</v>
      </c>
      <c r="B40" s="49"/>
      <c r="C40" s="23"/>
      <c r="D40" s="23"/>
      <c r="E40" s="23"/>
      <c r="F40" s="26"/>
      <c r="G40" s="26"/>
    </row>
    <row r="41" spans="1:10" x14ac:dyDescent="0.25">
      <c r="A41" s="49"/>
      <c r="B41" s="49"/>
      <c r="C41" s="23"/>
      <c r="D41" s="23"/>
      <c r="E41" s="23"/>
      <c r="F41" s="26"/>
      <c r="G41" s="26"/>
    </row>
    <row r="42" spans="1:10" x14ac:dyDescent="0.25">
      <c r="A42" s="49"/>
      <c r="B42" s="49"/>
      <c r="C42" s="50"/>
      <c r="D42" s="23"/>
      <c r="E42" s="23"/>
      <c r="F42" s="26"/>
      <c r="G42" s="26"/>
    </row>
    <row r="43" spans="1:10" x14ac:dyDescent="0.25">
      <c r="A43" s="23"/>
      <c r="B43" s="23"/>
      <c r="C43" s="23"/>
      <c r="D43" s="23"/>
      <c r="E43" s="23"/>
      <c r="F43" s="26"/>
      <c r="G43" s="26"/>
    </row>
    <row r="44" spans="1:10" x14ac:dyDescent="0.25">
      <c r="A44" s="273"/>
      <c r="B44" s="273"/>
      <c r="C44" s="273"/>
      <c r="D44" s="273"/>
      <c r="E44" s="273"/>
      <c r="F44" s="26"/>
      <c r="G44" s="26"/>
    </row>
    <row r="45" spans="1:10" x14ac:dyDescent="0.25">
      <c r="A45" s="26"/>
      <c r="B45" s="26"/>
      <c r="C45" s="26"/>
      <c r="D45" s="51"/>
      <c r="E45" s="26"/>
      <c r="F45" s="26"/>
      <c r="G45" s="26"/>
    </row>
    <row r="46" spans="1:10" x14ac:dyDescent="0.25">
      <c r="A46" s="26"/>
      <c r="B46" s="26"/>
      <c r="C46" s="26"/>
      <c r="D46" s="51"/>
      <c r="E46" s="26"/>
      <c r="F46" s="26"/>
      <c r="G46" s="26"/>
    </row>
    <row r="47" spans="1:10" x14ac:dyDescent="0.25">
      <c r="A47" s="26"/>
      <c r="B47" s="26"/>
      <c r="C47" s="26"/>
      <c r="D47" s="51"/>
      <c r="E47" s="26"/>
      <c r="F47" s="26"/>
      <c r="G47" s="26"/>
    </row>
    <row r="48" spans="1:10" x14ac:dyDescent="0.25">
      <c r="A48" s="26"/>
      <c r="B48" s="26"/>
      <c r="C48" s="26"/>
      <c r="D48" s="51"/>
      <c r="E48" s="26"/>
      <c r="F48" s="26"/>
      <c r="G48" s="26"/>
    </row>
  </sheetData>
  <mergeCells count="23">
    <mergeCell ref="B2:G2"/>
    <mergeCell ref="B1:D1"/>
    <mergeCell ref="I12:I13"/>
    <mergeCell ref="B12:D12"/>
    <mergeCell ref="F12:H12"/>
    <mergeCell ref="E12:E13"/>
    <mergeCell ref="B5:D5"/>
    <mergeCell ref="E4:E5"/>
    <mergeCell ref="A11:J11"/>
    <mergeCell ref="J12:J13"/>
    <mergeCell ref="F24:I24"/>
    <mergeCell ref="B24:D24"/>
    <mergeCell ref="I15:I19"/>
    <mergeCell ref="A28:I28"/>
    <mergeCell ref="I21:I23"/>
    <mergeCell ref="A44:E44"/>
    <mergeCell ref="A31:F31"/>
    <mergeCell ref="A37:F37"/>
    <mergeCell ref="A39:F39"/>
    <mergeCell ref="A32:I32"/>
    <mergeCell ref="A33:J33"/>
    <mergeCell ref="A34:J34"/>
    <mergeCell ref="A38:J38"/>
  </mergeCells>
  <pageMargins left="0.19685039370078741" right="0.19685039370078741" top="0.27559055118110237" bottom="0.27559055118110237" header="0.19685039370078741" footer="0.19685039370078741"/>
  <pageSetup scale="68"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11C47-0A04-4847-8B7B-16B10F9FD393}">
  <dimension ref="A1:J31"/>
  <sheetViews>
    <sheetView zoomScaleNormal="100" workbookViewId="0">
      <selection activeCell="M14" sqref="M14"/>
    </sheetView>
  </sheetViews>
  <sheetFormatPr defaultRowHeight="15" x14ac:dyDescent="0.25"/>
  <cols>
    <col min="1" max="1" width="34.28515625" customWidth="1"/>
    <col min="2" max="2" width="14.42578125" customWidth="1"/>
    <col min="3" max="3" width="14" customWidth="1"/>
    <col min="4" max="4" width="12.7109375" customWidth="1"/>
    <col min="5" max="5" width="16.85546875" customWidth="1"/>
    <col min="6" max="6" width="16.28515625" customWidth="1"/>
    <col min="7" max="7" width="14" customWidth="1"/>
    <col min="8" max="8" width="35.42578125" customWidth="1"/>
    <col min="9" max="9" width="11.28515625" customWidth="1"/>
    <col min="10" max="10" width="12.28515625" customWidth="1"/>
  </cols>
  <sheetData>
    <row r="1" spans="1:10" ht="18.75" x14ac:dyDescent="0.25">
      <c r="A1" s="4"/>
      <c r="B1" s="195" t="s">
        <v>19</v>
      </c>
      <c r="C1" s="195"/>
      <c r="D1" s="4"/>
      <c r="E1" s="4"/>
      <c r="F1" s="4"/>
      <c r="G1" s="55"/>
      <c r="H1" s="4"/>
    </row>
    <row r="2" spans="1:10" ht="18.75" x14ac:dyDescent="0.25">
      <c r="A2" s="4"/>
      <c r="B2" s="194" t="s">
        <v>142</v>
      </c>
      <c r="C2" s="194"/>
      <c r="D2" s="194"/>
      <c r="E2" s="4"/>
      <c r="F2" s="4"/>
      <c r="G2" s="55"/>
      <c r="H2" s="4"/>
    </row>
    <row r="3" spans="1:10" ht="16.5" thickBot="1" x14ac:dyDescent="0.3">
      <c r="A3" s="2"/>
      <c r="B3" s="2"/>
      <c r="C3" s="3"/>
      <c r="D3" s="2"/>
      <c r="E3" s="2"/>
      <c r="F3" s="2"/>
      <c r="G3" s="7"/>
      <c r="H3" s="2"/>
    </row>
    <row r="4" spans="1:10" ht="32.25" thickBot="1" x14ac:dyDescent="0.3">
      <c r="A4" s="221" t="s">
        <v>0</v>
      </c>
      <c r="B4" s="66" t="s">
        <v>127</v>
      </c>
      <c r="C4" s="66" t="s">
        <v>129</v>
      </c>
      <c r="D4" s="292" t="s">
        <v>131</v>
      </c>
      <c r="E4" s="2"/>
      <c r="F4" s="2"/>
      <c r="G4" s="7"/>
      <c r="H4" s="2"/>
    </row>
    <row r="5" spans="1:10" ht="35.25" customHeight="1" thickBot="1" x14ac:dyDescent="0.3">
      <c r="A5" s="92" t="s">
        <v>44</v>
      </c>
      <c r="B5" s="290" t="s">
        <v>130</v>
      </c>
      <c r="C5" s="291"/>
      <c r="D5" s="293"/>
      <c r="E5" s="5"/>
      <c r="F5" s="5"/>
      <c r="G5" s="104"/>
      <c r="H5" s="5"/>
    </row>
    <row r="6" spans="1:10" ht="53.25" customHeight="1" x14ac:dyDescent="0.25">
      <c r="A6" s="95" t="s">
        <v>247</v>
      </c>
      <c r="B6" s="139">
        <v>0</v>
      </c>
      <c r="C6" s="140">
        <v>0</v>
      </c>
      <c r="D6" s="72">
        <f>AVERAGE(B6:C6)</f>
        <v>0</v>
      </c>
      <c r="E6" s="2"/>
      <c r="F6" s="2"/>
      <c r="G6" s="7"/>
      <c r="H6" s="192"/>
      <c r="I6" s="192"/>
      <c r="J6" s="192"/>
    </row>
    <row r="7" spans="1:10" ht="57" customHeight="1" x14ac:dyDescent="0.25">
      <c r="A7" s="96" t="s">
        <v>125</v>
      </c>
      <c r="B7" s="141">
        <v>0</v>
      </c>
      <c r="C7" s="142">
        <v>0</v>
      </c>
      <c r="D7" s="73">
        <f>AVERAGE(B7:C7)</f>
        <v>0</v>
      </c>
      <c r="E7" s="2"/>
      <c r="F7" s="2"/>
      <c r="G7" s="7"/>
      <c r="H7" s="192"/>
      <c r="I7" s="192"/>
      <c r="J7" s="192"/>
    </row>
    <row r="8" spans="1:10" ht="26.25" customHeight="1" x14ac:dyDescent="0.25">
      <c r="A8" s="97" t="s">
        <v>126</v>
      </c>
      <c r="B8" s="141">
        <f>AVERAGE(B6:B7)</f>
        <v>0</v>
      </c>
      <c r="C8" s="141">
        <f>AVERAGE(C6:C7)</f>
        <v>0</v>
      </c>
      <c r="D8" s="170">
        <f>(D6+D7)/2</f>
        <v>0</v>
      </c>
      <c r="E8" s="2"/>
      <c r="F8" s="2"/>
      <c r="G8" s="7"/>
      <c r="H8" s="192"/>
      <c r="I8" s="192"/>
      <c r="J8" s="192"/>
    </row>
    <row r="9" spans="1:10" ht="15.75" x14ac:dyDescent="0.25">
      <c r="A9" s="6"/>
      <c r="B9" s="6"/>
      <c r="C9" s="6"/>
      <c r="D9" s="2"/>
      <c r="E9" s="2"/>
      <c r="F9" s="2"/>
      <c r="G9" s="7"/>
      <c r="H9" s="2"/>
    </row>
    <row r="10" spans="1:10" ht="16.5" thickBot="1" x14ac:dyDescent="0.3">
      <c r="A10" s="24"/>
      <c r="B10" s="6"/>
      <c r="C10" s="6"/>
      <c r="D10" s="2"/>
      <c r="E10" s="2"/>
      <c r="F10" s="2"/>
      <c r="G10" s="7"/>
      <c r="H10" s="2"/>
    </row>
    <row r="11" spans="1:10" ht="21.75" thickBot="1" x14ac:dyDescent="0.3">
      <c r="A11" s="301" t="s">
        <v>147</v>
      </c>
      <c r="B11" s="302"/>
      <c r="C11" s="302"/>
      <c r="D11" s="302"/>
      <c r="E11" s="302"/>
      <c r="F11" s="302"/>
      <c r="G11" s="302"/>
      <c r="H11" s="303"/>
    </row>
    <row r="12" spans="1:10" ht="60.75" customHeight="1" thickBot="1" x14ac:dyDescent="0.3">
      <c r="A12" s="67" t="s">
        <v>149</v>
      </c>
      <c r="B12" s="304" t="s">
        <v>132</v>
      </c>
      <c r="C12" s="305"/>
      <c r="D12" s="288" t="s">
        <v>34</v>
      </c>
      <c r="E12" s="305" t="s">
        <v>59</v>
      </c>
      <c r="F12" s="305"/>
      <c r="G12" s="286" t="s">
        <v>25</v>
      </c>
      <c r="H12" s="296"/>
    </row>
    <row r="13" spans="1:10" ht="59.25" customHeight="1" thickBot="1" x14ac:dyDescent="0.3">
      <c r="A13" s="220" t="s">
        <v>35</v>
      </c>
      <c r="B13" s="93" t="str">
        <f>$B$4</f>
        <v>Inginer service</v>
      </c>
      <c r="C13" s="93" t="str">
        <f>$C$4</f>
        <v>Personal suport</v>
      </c>
      <c r="D13" s="289"/>
      <c r="E13" s="94" t="str">
        <f>B13</f>
        <v>Inginer service</v>
      </c>
      <c r="F13" s="93" t="str">
        <f>C13</f>
        <v>Personal suport</v>
      </c>
      <c r="G13" s="287"/>
      <c r="H13" s="297"/>
    </row>
    <row r="14" spans="1:10" ht="29.25" customHeight="1" thickBot="1" x14ac:dyDescent="0.3">
      <c r="A14" s="172" t="s">
        <v>248</v>
      </c>
      <c r="B14" s="25">
        <v>28</v>
      </c>
      <c r="C14" s="48">
        <v>28</v>
      </c>
      <c r="D14" s="28">
        <f>SUM(B14:C14)</f>
        <v>56</v>
      </c>
      <c r="E14" s="43">
        <f>B14*$D$8</f>
        <v>0</v>
      </c>
      <c r="F14" s="44">
        <f>C14*$D$8</f>
        <v>0</v>
      </c>
      <c r="G14" s="193">
        <v>2</v>
      </c>
      <c r="H14" s="219">
        <f>SUM(E14:F14)*G14</f>
        <v>0</v>
      </c>
    </row>
    <row r="15" spans="1:10" ht="48.75" customHeight="1" thickTop="1" thickBot="1" x14ac:dyDescent="0.3">
      <c r="A15" s="52"/>
      <c r="B15" s="278" t="s">
        <v>148</v>
      </c>
      <c r="C15" s="279"/>
      <c r="D15" s="218">
        <f>SUM(D14:D14)</f>
        <v>56</v>
      </c>
      <c r="E15" s="278" t="s">
        <v>143</v>
      </c>
      <c r="F15" s="279"/>
      <c r="G15" s="280"/>
      <c r="H15" s="33">
        <f>H14</f>
        <v>0</v>
      </c>
    </row>
    <row r="16" spans="1:10" ht="16.5" thickTop="1" x14ac:dyDescent="0.25">
      <c r="A16" s="35"/>
      <c r="B16" s="36"/>
      <c r="C16" s="38"/>
      <c r="D16" s="34"/>
      <c r="E16" s="39"/>
      <c r="F16" s="41"/>
      <c r="G16" s="105"/>
      <c r="H16" s="42"/>
    </row>
    <row r="17" spans="1:8" ht="15.75" x14ac:dyDescent="0.25">
      <c r="A17" s="2"/>
      <c r="B17" s="2"/>
      <c r="C17" s="3"/>
      <c r="D17" s="2"/>
      <c r="E17" s="2"/>
      <c r="F17" s="2"/>
      <c r="G17" s="7"/>
      <c r="H17" s="2"/>
    </row>
    <row r="18" spans="1:8" ht="16.5" thickBot="1" x14ac:dyDescent="0.3">
      <c r="A18" s="2"/>
      <c r="B18" s="2"/>
      <c r="C18" s="3"/>
      <c r="D18" s="2"/>
      <c r="E18" s="2"/>
      <c r="F18" s="2"/>
      <c r="G18" s="7"/>
      <c r="H18" s="2"/>
    </row>
    <row r="19" spans="1:8" ht="22.5" thickTop="1" thickBot="1" x14ac:dyDescent="0.3">
      <c r="A19" s="283" t="s">
        <v>144</v>
      </c>
      <c r="B19" s="283"/>
      <c r="C19" s="283"/>
      <c r="D19" s="283"/>
      <c r="E19" s="283"/>
      <c r="F19" s="283"/>
      <c r="G19" s="283"/>
      <c r="H19" s="53">
        <f>H15</f>
        <v>0</v>
      </c>
    </row>
    <row r="20" spans="1:8" ht="16.5" thickTop="1" x14ac:dyDescent="0.25">
      <c r="A20" s="2"/>
      <c r="B20" s="2"/>
      <c r="C20" s="3"/>
      <c r="D20" s="2"/>
      <c r="E20" s="2"/>
      <c r="F20" s="2"/>
      <c r="G20" s="7"/>
      <c r="H20" s="2"/>
    </row>
    <row r="21" spans="1:8" ht="15.75" x14ac:dyDescent="0.25">
      <c r="A21" s="188"/>
      <c r="B21" s="189"/>
      <c r="C21" s="190"/>
      <c r="D21" s="189"/>
      <c r="E21" s="1"/>
      <c r="F21" s="2"/>
      <c r="G21" s="7"/>
      <c r="H21" s="2"/>
    </row>
    <row r="22" spans="1:8" ht="15.75" x14ac:dyDescent="0.25">
      <c r="A22" s="298"/>
      <c r="B22" s="298"/>
      <c r="C22" s="298"/>
      <c r="D22" s="298"/>
      <c r="E22" s="298"/>
      <c r="F22" s="2"/>
      <c r="G22" s="7"/>
      <c r="H22" s="2"/>
    </row>
    <row r="23" spans="1:8" ht="15.75" x14ac:dyDescent="0.25">
      <c r="A23" s="299"/>
      <c r="B23" s="299"/>
      <c r="C23" s="299"/>
      <c r="D23" s="299"/>
      <c r="E23" s="299"/>
      <c r="F23" s="2"/>
      <c r="G23" s="7"/>
      <c r="H23" s="192"/>
    </row>
    <row r="24" spans="1:8" ht="15.75" x14ac:dyDescent="0.25">
      <c r="A24" s="300"/>
      <c r="B24" s="300"/>
      <c r="C24" s="300"/>
      <c r="D24" s="300"/>
      <c r="E24" s="300"/>
      <c r="F24" s="2"/>
      <c r="G24" s="7"/>
      <c r="H24" s="2"/>
    </row>
    <row r="25" spans="1:8" ht="15.75" x14ac:dyDescent="0.25">
      <c r="A25" s="300"/>
      <c r="B25" s="300"/>
      <c r="C25" s="300"/>
      <c r="D25" s="300"/>
      <c r="E25" s="300"/>
      <c r="F25" s="2"/>
      <c r="G25" s="7"/>
      <c r="H25" s="2"/>
    </row>
    <row r="26" spans="1:8" ht="15.75" x14ac:dyDescent="0.25">
      <c r="B26" s="50"/>
      <c r="C26" s="155"/>
      <c r="D26" s="155"/>
      <c r="E26" s="50"/>
      <c r="F26" s="2"/>
      <c r="G26" s="7"/>
      <c r="H26" s="2"/>
    </row>
    <row r="27" spans="1:8" ht="15.75" x14ac:dyDescent="0.25">
      <c r="A27" s="149"/>
      <c r="B27" s="148"/>
      <c r="C27" s="155"/>
      <c r="D27" s="155"/>
      <c r="E27" s="50"/>
      <c r="F27" s="2"/>
      <c r="G27" s="7"/>
      <c r="H27" s="2"/>
    </row>
    <row r="28" spans="1:8" ht="15.75" x14ac:dyDescent="0.25">
      <c r="A28" s="275"/>
      <c r="B28" s="275"/>
      <c r="C28" s="275"/>
      <c r="D28" s="275"/>
      <c r="E28" s="275"/>
      <c r="F28" s="2"/>
      <c r="G28" s="7"/>
      <c r="H28" s="2"/>
    </row>
    <row r="29" spans="1:8" ht="15.75" x14ac:dyDescent="0.25">
      <c r="A29" s="275"/>
      <c r="B29" s="275"/>
      <c r="C29" s="275"/>
      <c r="D29" s="275"/>
      <c r="E29" s="275"/>
      <c r="F29" s="2"/>
      <c r="G29" s="7"/>
      <c r="H29" s="2"/>
    </row>
    <row r="30" spans="1:8" ht="15.75" x14ac:dyDescent="0.25">
      <c r="A30" s="276"/>
      <c r="B30" s="276"/>
      <c r="C30" s="276"/>
      <c r="D30" s="276"/>
      <c r="E30" s="276"/>
      <c r="F30" s="2"/>
      <c r="G30" s="7"/>
      <c r="H30" s="2"/>
    </row>
    <row r="31" spans="1:8" ht="15.75" x14ac:dyDescent="0.25">
      <c r="A31" s="49"/>
      <c r="B31" s="49"/>
      <c r="C31" s="23"/>
      <c r="D31" s="23"/>
      <c r="E31" s="26"/>
      <c r="F31" s="2"/>
      <c r="G31" s="7"/>
      <c r="H31" s="2"/>
    </row>
  </sheetData>
  <mergeCells count="18">
    <mergeCell ref="D4:D5"/>
    <mergeCell ref="B5:C5"/>
    <mergeCell ref="A11:H11"/>
    <mergeCell ref="B12:C12"/>
    <mergeCell ref="D12:D13"/>
    <mergeCell ref="E12:F12"/>
    <mergeCell ref="G12:G13"/>
    <mergeCell ref="H12:H13"/>
    <mergeCell ref="A30:E30"/>
    <mergeCell ref="B15:C15"/>
    <mergeCell ref="E15:G15"/>
    <mergeCell ref="A19:G19"/>
    <mergeCell ref="A22:E22"/>
    <mergeCell ref="A23:E23"/>
    <mergeCell ref="A24:E24"/>
    <mergeCell ref="A25:E25"/>
    <mergeCell ref="A28:E28"/>
    <mergeCell ref="A29:E29"/>
  </mergeCells>
  <pageMargins left="0.7" right="0.7" top="0.75" bottom="0.75" header="0.3" footer="0.3"/>
  <pageSetup paperSize="9" scale="63" orientation="landscape" horizontalDpi="4294967293" verticalDpi="0" r:id="rId1"/>
  <rowBreaks count="1" manualBreakCount="1">
    <brk id="2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C8843-EFF6-47A6-B206-048BD32A8C4A}">
  <sheetPr>
    <pageSetUpPr fitToPage="1"/>
  </sheetPr>
  <dimension ref="A1:F90"/>
  <sheetViews>
    <sheetView showGridLines="0" zoomScaleNormal="100" zoomScaleSheetLayoutView="100" workbookViewId="0">
      <selection activeCell="A62" sqref="A62"/>
    </sheetView>
  </sheetViews>
  <sheetFormatPr defaultColWidth="8.85546875" defaultRowHeight="15" x14ac:dyDescent="0.25"/>
  <cols>
    <col min="1" max="1" width="4.85546875" customWidth="1"/>
    <col min="2" max="2" width="79.28515625" customWidth="1"/>
    <col min="3" max="3" width="11.7109375" customWidth="1"/>
    <col min="4" max="4" width="11.5703125" customWidth="1"/>
    <col min="5" max="5" width="15.7109375" style="14" customWidth="1"/>
    <col min="6" max="6" width="22.85546875" style="14" customWidth="1"/>
  </cols>
  <sheetData>
    <row r="1" spans="1:6" s="2" customFormat="1" ht="16.5" thickBot="1" x14ac:dyDescent="0.3">
      <c r="A1" s="1"/>
      <c r="D1" s="3"/>
      <c r="E1" s="54"/>
      <c r="F1" s="54"/>
    </row>
    <row r="2" spans="1:6" s="4" customFormat="1" ht="15" customHeight="1" x14ac:dyDescent="0.25">
      <c r="B2" s="285" t="s">
        <v>22</v>
      </c>
      <c r="C2" s="285"/>
      <c r="D2" s="285"/>
      <c r="E2" s="285"/>
      <c r="F2" s="285"/>
    </row>
    <row r="3" spans="1:6" s="4" customFormat="1" ht="35.25" customHeight="1" x14ac:dyDescent="0.25">
      <c r="B3" s="309" t="s">
        <v>70</v>
      </c>
      <c r="C3" s="309"/>
      <c r="D3" s="309"/>
      <c r="E3" s="309"/>
      <c r="F3" s="309"/>
    </row>
    <row r="4" spans="1:6" s="2" customFormat="1" ht="16.5" thickBot="1" x14ac:dyDescent="0.3">
      <c r="D4" s="3"/>
      <c r="E4" s="54"/>
      <c r="F4" s="54"/>
    </row>
    <row r="5" spans="1:6" ht="43.15" customHeight="1" thickBot="1" x14ac:dyDescent="0.3">
      <c r="A5" s="99" t="s">
        <v>10</v>
      </c>
      <c r="B5" s="102" t="s">
        <v>71</v>
      </c>
      <c r="C5" s="100" t="s">
        <v>12</v>
      </c>
      <c r="D5" s="100" t="s">
        <v>11</v>
      </c>
      <c r="E5" s="101" t="s">
        <v>45</v>
      </c>
      <c r="F5" s="103" t="s">
        <v>41</v>
      </c>
    </row>
    <row r="6" spans="1:6" ht="19.899999999999999" customHeight="1" x14ac:dyDescent="0.25">
      <c r="A6" s="98"/>
      <c r="B6" s="214" t="s">
        <v>119</v>
      </c>
      <c r="C6" s="215"/>
      <c r="D6" s="215"/>
      <c r="E6" s="216">
        <v>5</v>
      </c>
      <c r="F6" s="217"/>
    </row>
    <row r="7" spans="1:6" ht="25.15" customHeight="1" x14ac:dyDescent="0.25">
      <c r="A7" s="213" t="s">
        <v>40</v>
      </c>
      <c r="B7" s="212" t="s">
        <v>224</v>
      </c>
      <c r="C7" s="208"/>
      <c r="D7" s="209"/>
      <c r="E7" s="210"/>
      <c r="F7" s="211"/>
    </row>
    <row r="8" spans="1:6" ht="15.75" thickBot="1" x14ac:dyDescent="0.3">
      <c r="A8" s="57">
        <v>1</v>
      </c>
      <c r="B8" s="175" t="s">
        <v>228</v>
      </c>
      <c r="C8" s="57">
        <v>1</v>
      </c>
      <c r="D8" s="58" t="s">
        <v>39</v>
      </c>
      <c r="E8" s="71">
        <v>0</v>
      </c>
      <c r="F8" s="164">
        <f>C8*E8</f>
        <v>0</v>
      </c>
    </row>
    <row r="9" spans="1:6" ht="15.75" thickBot="1" x14ac:dyDescent="0.3">
      <c r="A9" s="57">
        <v>2</v>
      </c>
      <c r="B9" s="175" t="s">
        <v>161</v>
      </c>
      <c r="C9" s="57">
        <v>1</v>
      </c>
      <c r="D9" s="58" t="s">
        <v>39</v>
      </c>
      <c r="E9" s="71">
        <v>0</v>
      </c>
      <c r="F9" s="164">
        <f t="shared" ref="F9:F22" si="0">C9*E9</f>
        <v>0</v>
      </c>
    </row>
    <row r="10" spans="1:6" ht="17.25" customHeight="1" thickBot="1" x14ac:dyDescent="0.3">
      <c r="A10" s="57">
        <v>3</v>
      </c>
      <c r="B10" s="175" t="s">
        <v>162</v>
      </c>
      <c r="C10" s="57">
        <v>1</v>
      </c>
      <c r="D10" s="58" t="s">
        <v>39</v>
      </c>
      <c r="E10" s="71">
        <v>0</v>
      </c>
      <c r="F10" s="164">
        <f t="shared" si="0"/>
        <v>0</v>
      </c>
    </row>
    <row r="11" spans="1:6" ht="20.25" customHeight="1" thickBot="1" x14ac:dyDescent="0.3">
      <c r="A11" s="57">
        <v>4</v>
      </c>
      <c r="B11" s="175" t="s">
        <v>163</v>
      </c>
      <c r="C11" s="57">
        <v>1</v>
      </c>
      <c r="D11" s="58" t="s">
        <v>39</v>
      </c>
      <c r="E11" s="71">
        <v>0</v>
      </c>
      <c r="F11" s="164">
        <f t="shared" si="0"/>
        <v>0</v>
      </c>
    </row>
    <row r="12" spans="1:6" ht="20.25" customHeight="1" thickBot="1" x14ac:dyDescent="0.3">
      <c r="A12" s="57">
        <v>5</v>
      </c>
      <c r="B12" s="175" t="s">
        <v>227</v>
      </c>
      <c r="C12" s="57">
        <v>1</v>
      </c>
      <c r="D12" s="58" t="s">
        <v>39</v>
      </c>
      <c r="E12" s="71">
        <v>0</v>
      </c>
      <c r="F12" s="164">
        <f t="shared" si="0"/>
        <v>0</v>
      </c>
    </row>
    <row r="13" spans="1:6" ht="20.25" customHeight="1" thickBot="1" x14ac:dyDescent="0.3">
      <c r="A13" s="57">
        <v>6</v>
      </c>
      <c r="B13" s="175" t="s">
        <v>244</v>
      </c>
      <c r="C13" s="57">
        <v>1</v>
      </c>
      <c r="D13" s="58" t="s">
        <v>39</v>
      </c>
      <c r="E13" s="71">
        <v>0</v>
      </c>
      <c r="F13" s="164">
        <f t="shared" si="0"/>
        <v>0</v>
      </c>
    </row>
    <row r="14" spans="1:6" ht="20.25" customHeight="1" thickBot="1" x14ac:dyDescent="0.3">
      <c r="A14" s="57">
        <v>7</v>
      </c>
      <c r="B14" s="176" t="s">
        <v>164</v>
      </c>
      <c r="C14" s="57">
        <v>1</v>
      </c>
      <c r="D14" s="58" t="s">
        <v>39</v>
      </c>
      <c r="E14" s="71">
        <v>0</v>
      </c>
      <c r="F14" s="164">
        <f t="shared" si="0"/>
        <v>0</v>
      </c>
    </row>
    <row r="15" spans="1:6" ht="20.25" customHeight="1" thickBot="1" x14ac:dyDescent="0.3">
      <c r="A15" s="57">
        <v>8</v>
      </c>
      <c r="B15" s="175" t="s">
        <v>165</v>
      </c>
      <c r="C15" s="57">
        <v>1</v>
      </c>
      <c r="D15" s="58" t="s">
        <v>39</v>
      </c>
      <c r="E15" s="71">
        <v>0</v>
      </c>
      <c r="F15" s="164">
        <f t="shared" si="0"/>
        <v>0</v>
      </c>
    </row>
    <row r="16" spans="1:6" ht="20.25" customHeight="1" thickBot="1" x14ac:dyDescent="0.3">
      <c r="A16" s="57">
        <v>9</v>
      </c>
      <c r="B16" s="177" t="s">
        <v>166</v>
      </c>
      <c r="C16" s="57">
        <v>1</v>
      </c>
      <c r="D16" s="58" t="s">
        <v>39</v>
      </c>
      <c r="E16" s="71">
        <v>0</v>
      </c>
      <c r="F16" s="164">
        <f t="shared" si="0"/>
        <v>0</v>
      </c>
    </row>
    <row r="17" spans="1:6" ht="20.25" customHeight="1" thickBot="1" x14ac:dyDescent="0.3">
      <c r="A17" s="57">
        <v>10</v>
      </c>
      <c r="B17" s="178" t="s">
        <v>209</v>
      </c>
      <c r="C17" s="57">
        <v>1</v>
      </c>
      <c r="D17" s="58" t="s">
        <v>39</v>
      </c>
      <c r="E17" s="71">
        <v>0</v>
      </c>
      <c r="F17" s="164">
        <f t="shared" si="0"/>
        <v>0</v>
      </c>
    </row>
    <row r="18" spans="1:6" ht="20.25" customHeight="1" thickBot="1" x14ac:dyDescent="0.3">
      <c r="A18" s="57">
        <v>11</v>
      </c>
      <c r="B18" s="177" t="s">
        <v>167</v>
      </c>
      <c r="C18" s="57">
        <v>1</v>
      </c>
      <c r="D18" s="58" t="s">
        <v>39</v>
      </c>
      <c r="E18" s="71">
        <v>0</v>
      </c>
      <c r="F18" s="164">
        <f t="shared" si="0"/>
        <v>0</v>
      </c>
    </row>
    <row r="19" spans="1:6" ht="20.25" customHeight="1" thickBot="1" x14ac:dyDescent="0.3">
      <c r="A19" s="57">
        <v>12</v>
      </c>
      <c r="B19" s="177" t="s">
        <v>245</v>
      </c>
      <c r="C19" s="57">
        <v>1</v>
      </c>
      <c r="D19" s="58" t="s">
        <v>39</v>
      </c>
      <c r="E19" s="71">
        <v>0</v>
      </c>
      <c r="F19" s="164">
        <f t="shared" si="0"/>
        <v>0</v>
      </c>
    </row>
    <row r="20" spans="1:6" ht="29.25" customHeight="1" thickBot="1" x14ac:dyDescent="0.3">
      <c r="A20" s="57">
        <v>13</v>
      </c>
      <c r="B20" s="177" t="s">
        <v>226</v>
      </c>
      <c r="C20" s="57">
        <v>1</v>
      </c>
      <c r="D20" s="57" t="s">
        <v>39</v>
      </c>
      <c r="E20" s="71">
        <v>0</v>
      </c>
      <c r="F20" s="165">
        <f t="shared" si="0"/>
        <v>0</v>
      </c>
    </row>
    <row r="21" spans="1:6" ht="15.75" thickBot="1" x14ac:dyDescent="0.3">
      <c r="A21" s="57">
        <v>14</v>
      </c>
      <c r="B21" s="177" t="s">
        <v>210</v>
      </c>
      <c r="C21" s="57">
        <v>1</v>
      </c>
      <c r="D21" s="58" t="s">
        <v>39</v>
      </c>
      <c r="E21" s="71">
        <v>0</v>
      </c>
      <c r="F21" s="164">
        <f t="shared" si="0"/>
        <v>0</v>
      </c>
    </row>
    <row r="22" spans="1:6" ht="15.75" thickBot="1" x14ac:dyDescent="0.3">
      <c r="A22" s="57">
        <v>15</v>
      </c>
      <c r="B22" s="177" t="s">
        <v>168</v>
      </c>
      <c r="C22" s="57">
        <v>1</v>
      </c>
      <c r="D22" s="57" t="s">
        <v>39</v>
      </c>
      <c r="E22" s="71">
        <v>0</v>
      </c>
      <c r="F22" s="164">
        <f t="shared" si="0"/>
        <v>0</v>
      </c>
    </row>
    <row r="23" spans="1:6" ht="15.75" thickBot="1" x14ac:dyDescent="0.3">
      <c r="A23" s="57">
        <v>16</v>
      </c>
      <c r="B23" s="177" t="s">
        <v>169</v>
      </c>
      <c r="C23" s="57">
        <v>1</v>
      </c>
      <c r="D23" s="166" t="s">
        <v>39</v>
      </c>
      <c r="E23" s="71">
        <v>0</v>
      </c>
      <c r="F23" s="164">
        <f t="shared" ref="F23:F27" si="1">C23*E23</f>
        <v>0</v>
      </c>
    </row>
    <row r="24" spans="1:6" ht="15.75" thickBot="1" x14ac:dyDescent="0.3">
      <c r="A24" s="57">
        <v>17</v>
      </c>
      <c r="B24" s="177" t="s">
        <v>225</v>
      </c>
      <c r="C24" s="57">
        <v>1</v>
      </c>
      <c r="D24" s="166" t="s">
        <v>39</v>
      </c>
      <c r="E24" s="71">
        <v>0</v>
      </c>
      <c r="F24" s="164">
        <f t="shared" si="1"/>
        <v>0</v>
      </c>
    </row>
    <row r="25" spans="1:6" ht="15.75" thickBot="1" x14ac:dyDescent="0.3">
      <c r="A25" s="57">
        <v>18</v>
      </c>
      <c r="B25" s="177" t="s">
        <v>229</v>
      </c>
      <c r="C25" s="57">
        <v>1</v>
      </c>
      <c r="D25" s="166" t="s">
        <v>39</v>
      </c>
      <c r="E25" s="71">
        <v>0</v>
      </c>
      <c r="F25" s="164">
        <f t="shared" si="1"/>
        <v>0</v>
      </c>
    </row>
    <row r="26" spans="1:6" ht="22.5" customHeight="1" thickBot="1" x14ac:dyDescent="0.3">
      <c r="A26" s="57">
        <v>19</v>
      </c>
      <c r="B26" s="177" t="s">
        <v>170</v>
      </c>
      <c r="C26" s="57">
        <v>1</v>
      </c>
      <c r="D26" s="166" t="s">
        <v>39</v>
      </c>
      <c r="E26" s="71">
        <v>0</v>
      </c>
      <c r="F26" s="165">
        <f t="shared" si="1"/>
        <v>0</v>
      </c>
    </row>
    <row r="27" spans="1:6" ht="16.899999999999999" customHeight="1" thickBot="1" x14ac:dyDescent="0.3">
      <c r="A27" s="57">
        <v>20</v>
      </c>
      <c r="B27" s="177" t="s">
        <v>171</v>
      </c>
      <c r="C27" s="60">
        <v>1</v>
      </c>
      <c r="D27" s="166" t="s">
        <v>39</v>
      </c>
      <c r="E27" s="71">
        <v>0</v>
      </c>
      <c r="F27" s="165">
        <f t="shared" si="1"/>
        <v>0</v>
      </c>
    </row>
    <row r="28" spans="1:6" ht="16.899999999999999" customHeight="1" thickBot="1" x14ac:dyDescent="0.3">
      <c r="A28" s="57">
        <v>21</v>
      </c>
      <c r="B28" s="177" t="s">
        <v>172</v>
      </c>
      <c r="C28" s="60">
        <v>1</v>
      </c>
      <c r="D28" s="166" t="s">
        <v>39</v>
      </c>
      <c r="E28" s="71">
        <v>0</v>
      </c>
      <c r="F28" s="165">
        <f t="shared" ref="F28" si="2">C28*E28</f>
        <v>0</v>
      </c>
    </row>
    <row r="29" spans="1:6" ht="16.899999999999999" customHeight="1" thickBot="1" x14ac:dyDescent="0.3">
      <c r="A29" s="57">
        <v>22</v>
      </c>
      <c r="B29" s="177" t="s">
        <v>173</v>
      </c>
      <c r="C29" s="60">
        <v>1</v>
      </c>
      <c r="D29" s="166" t="s">
        <v>39</v>
      </c>
      <c r="E29" s="71">
        <v>0</v>
      </c>
      <c r="F29" s="165">
        <f>C29*E29</f>
        <v>0</v>
      </c>
    </row>
    <row r="30" spans="1:6" ht="16.899999999999999" customHeight="1" x14ac:dyDescent="0.25">
      <c r="A30" s="213" t="s">
        <v>174</v>
      </c>
      <c r="B30" s="212" t="s">
        <v>178</v>
      </c>
      <c r="C30" s="208"/>
      <c r="D30" s="209"/>
      <c r="E30" s="210"/>
      <c r="F30" s="211"/>
    </row>
    <row r="31" spans="1:6" ht="16.899999999999999" customHeight="1" thickBot="1" x14ac:dyDescent="0.3">
      <c r="A31" s="60">
        <v>1</v>
      </c>
      <c r="B31" s="175" t="s">
        <v>175</v>
      </c>
      <c r="C31" s="60">
        <v>1</v>
      </c>
      <c r="D31" s="166" t="s">
        <v>39</v>
      </c>
      <c r="E31" s="71">
        <v>0</v>
      </c>
      <c r="F31" s="165">
        <f t="shared" ref="F31:F33" si="3">C31*E31</f>
        <v>0</v>
      </c>
    </row>
    <row r="32" spans="1:6" ht="25.5" customHeight="1" thickBot="1" x14ac:dyDescent="0.3">
      <c r="A32" s="60">
        <v>2</v>
      </c>
      <c r="B32" s="175" t="s">
        <v>176</v>
      </c>
      <c r="C32" s="60">
        <v>1</v>
      </c>
      <c r="D32" s="166" t="s">
        <v>39</v>
      </c>
      <c r="E32" s="71">
        <v>0</v>
      </c>
      <c r="F32" s="165">
        <f t="shared" si="3"/>
        <v>0</v>
      </c>
    </row>
    <row r="33" spans="1:6" ht="16.899999999999999" customHeight="1" thickBot="1" x14ac:dyDescent="0.3">
      <c r="A33" s="60">
        <v>3</v>
      </c>
      <c r="B33" s="175" t="s">
        <v>177</v>
      </c>
      <c r="C33" s="60">
        <v>1</v>
      </c>
      <c r="D33" s="166" t="s">
        <v>39</v>
      </c>
      <c r="E33" s="71">
        <v>0</v>
      </c>
      <c r="F33" s="165">
        <f t="shared" si="3"/>
        <v>0</v>
      </c>
    </row>
    <row r="34" spans="1:6" ht="16.899999999999999" customHeight="1" x14ac:dyDescent="0.25">
      <c r="A34" s="206" t="s">
        <v>179</v>
      </c>
      <c r="B34" s="212" t="s">
        <v>180</v>
      </c>
      <c r="C34" s="208"/>
      <c r="D34" s="209"/>
      <c r="E34" s="210"/>
      <c r="F34" s="211"/>
    </row>
    <row r="35" spans="1:6" ht="16.899999999999999" customHeight="1" thickBot="1" x14ac:dyDescent="0.3">
      <c r="A35" s="60">
        <v>1</v>
      </c>
      <c r="B35" s="175" t="s">
        <v>181</v>
      </c>
      <c r="C35" s="60">
        <v>1</v>
      </c>
      <c r="D35" s="166" t="s">
        <v>39</v>
      </c>
      <c r="E35" s="71">
        <v>0</v>
      </c>
      <c r="F35" s="165">
        <f t="shared" ref="F35:F40" si="4">C35*E35</f>
        <v>0</v>
      </c>
    </row>
    <row r="36" spans="1:6" ht="16.899999999999999" customHeight="1" thickBot="1" x14ac:dyDescent="0.3">
      <c r="A36" s="60">
        <v>2</v>
      </c>
      <c r="B36" s="175" t="s">
        <v>182</v>
      </c>
      <c r="C36" s="60">
        <v>1</v>
      </c>
      <c r="D36" s="166" t="s">
        <v>39</v>
      </c>
      <c r="E36" s="71">
        <v>0</v>
      </c>
      <c r="F36" s="165">
        <f t="shared" si="4"/>
        <v>0</v>
      </c>
    </row>
    <row r="37" spans="1:6" ht="16.899999999999999" customHeight="1" thickBot="1" x14ac:dyDescent="0.3">
      <c r="A37" s="60">
        <v>3</v>
      </c>
      <c r="B37" s="175" t="s">
        <v>183</v>
      </c>
      <c r="C37" s="60">
        <v>1</v>
      </c>
      <c r="D37" s="166" t="s">
        <v>39</v>
      </c>
      <c r="E37" s="71">
        <v>0</v>
      </c>
      <c r="F37" s="165">
        <f t="shared" si="4"/>
        <v>0</v>
      </c>
    </row>
    <row r="38" spans="1:6" ht="16.899999999999999" customHeight="1" thickBot="1" x14ac:dyDescent="0.3">
      <c r="A38" s="60">
        <v>4</v>
      </c>
      <c r="B38" s="175" t="s">
        <v>184</v>
      </c>
      <c r="C38" s="60">
        <v>1</v>
      </c>
      <c r="D38" s="166" t="s">
        <v>39</v>
      </c>
      <c r="E38" s="71">
        <v>0</v>
      </c>
      <c r="F38" s="165">
        <f t="shared" si="4"/>
        <v>0</v>
      </c>
    </row>
    <row r="39" spans="1:6" ht="16.899999999999999" customHeight="1" thickBot="1" x14ac:dyDescent="0.3">
      <c r="A39" s="60">
        <v>5</v>
      </c>
      <c r="B39" s="175" t="s">
        <v>185</v>
      </c>
      <c r="C39" s="60">
        <v>1</v>
      </c>
      <c r="D39" s="166" t="s">
        <v>39</v>
      </c>
      <c r="E39" s="71">
        <v>0</v>
      </c>
      <c r="F39" s="165">
        <f t="shared" si="4"/>
        <v>0</v>
      </c>
    </row>
    <row r="40" spans="1:6" ht="16.899999999999999" customHeight="1" thickBot="1" x14ac:dyDescent="0.3">
      <c r="A40" s="60">
        <v>6</v>
      </c>
      <c r="B40" s="175" t="s">
        <v>186</v>
      </c>
      <c r="C40" s="60">
        <v>1</v>
      </c>
      <c r="D40" s="166" t="s">
        <v>39</v>
      </c>
      <c r="E40" s="71">
        <v>0</v>
      </c>
      <c r="F40" s="165">
        <f t="shared" si="4"/>
        <v>0</v>
      </c>
    </row>
    <row r="41" spans="1:6" ht="16.899999999999999" customHeight="1" thickBot="1" x14ac:dyDescent="0.3">
      <c r="A41" s="206" t="s">
        <v>187</v>
      </c>
      <c r="B41" s="207" t="s">
        <v>231</v>
      </c>
      <c r="C41" s="208"/>
      <c r="D41" s="209"/>
      <c r="E41" s="210"/>
      <c r="F41" s="211"/>
    </row>
    <row r="42" spans="1:6" ht="16.899999999999999" customHeight="1" thickBot="1" x14ac:dyDescent="0.3">
      <c r="A42" s="181">
        <v>1</v>
      </c>
      <c r="B42" s="182" t="s">
        <v>230</v>
      </c>
      <c r="C42" s="180">
        <v>1</v>
      </c>
      <c r="D42" s="166" t="s">
        <v>39</v>
      </c>
      <c r="E42" s="71">
        <v>0</v>
      </c>
      <c r="F42" s="165">
        <f t="shared" ref="F42" si="5">C42*E42</f>
        <v>0</v>
      </c>
    </row>
    <row r="43" spans="1:6" ht="15.75" thickBot="1" x14ac:dyDescent="0.3">
      <c r="A43" s="183">
        <v>2</v>
      </c>
      <c r="B43" s="196" t="s">
        <v>232</v>
      </c>
      <c r="C43" s="180">
        <v>1</v>
      </c>
      <c r="D43" s="57" t="s">
        <v>39</v>
      </c>
      <c r="E43" s="71">
        <v>0</v>
      </c>
      <c r="F43" s="165">
        <f t="shared" ref="F43:F50" si="6">C43*E43</f>
        <v>0</v>
      </c>
    </row>
    <row r="44" spans="1:6" ht="30.75" thickBot="1" x14ac:dyDescent="0.3">
      <c r="A44" s="183">
        <v>3</v>
      </c>
      <c r="B44" s="196" t="s">
        <v>236</v>
      </c>
      <c r="C44" s="180">
        <v>1</v>
      </c>
      <c r="D44" s="57" t="s">
        <v>39</v>
      </c>
      <c r="E44" s="71">
        <v>0</v>
      </c>
      <c r="F44" s="165">
        <f t="shared" ref="F44" si="7">C44*E44</f>
        <v>0</v>
      </c>
    </row>
    <row r="45" spans="1:6" x14ac:dyDescent="0.25">
      <c r="A45" s="183">
        <v>4</v>
      </c>
      <c r="B45" s="197" t="s">
        <v>213</v>
      </c>
      <c r="C45" s="180">
        <v>1</v>
      </c>
      <c r="D45" s="166" t="s">
        <v>39</v>
      </c>
      <c r="E45" s="71">
        <v>0</v>
      </c>
      <c r="F45" s="165">
        <f t="shared" si="6"/>
        <v>0</v>
      </c>
    </row>
    <row r="46" spans="1:6" ht="16.899999999999999" customHeight="1" thickBot="1" x14ac:dyDescent="0.3">
      <c r="A46" s="183">
        <v>5</v>
      </c>
      <c r="B46" s="186" t="s">
        <v>237</v>
      </c>
      <c r="C46" s="180">
        <v>1</v>
      </c>
      <c r="D46" s="166" t="s">
        <v>39</v>
      </c>
      <c r="E46" s="71">
        <v>0</v>
      </c>
      <c r="F46" s="165">
        <f t="shared" si="6"/>
        <v>0</v>
      </c>
    </row>
    <row r="47" spans="1:6" ht="16.899999999999999" customHeight="1" thickBot="1" x14ac:dyDescent="0.3">
      <c r="A47" s="185">
        <v>6</v>
      </c>
      <c r="B47" s="205" t="s">
        <v>234</v>
      </c>
      <c r="C47" s="180">
        <v>1</v>
      </c>
      <c r="D47" s="166" t="s">
        <v>39</v>
      </c>
      <c r="E47" s="71">
        <v>0</v>
      </c>
      <c r="F47" s="165">
        <f t="shared" ref="F47:F48" si="8">C47*E47</f>
        <v>0</v>
      </c>
    </row>
    <row r="48" spans="1:6" ht="16.899999999999999" customHeight="1" thickBot="1" x14ac:dyDescent="0.3">
      <c r="A48" s="185">
        <v>7</v>
      </c>
      <c r="B48" s="205" t="s">
        <v>235</v>
      </c>
      <c r="C48" s="180">
        <v>1</v>
      </c>
      <c r="D48" s="166" t="s">
        <v>39</v>
      </c>
      <c r="E48" s="71">
        <v>0</v>
      </c>
      <c r="F48" s="165">
        <f t="shared" si="8"/>
        <v>0</v>
      </c>
    </row>
    <row r="49" spans="1:6" ht="16.899999999999999" customHeight="1" thickBot="1" x14ac:dyDescent="0.3">
      <c r="A49" s="185">
        <v>8</v>
      </c>
      <c r="B49" s="205" t="s">
        <v>233</v>
      </c>
      <c r="C49" s="180">
        <v>1</v>
      </c>
      <c r="D49" s="166" t="s">
        <v>39</v>
      </c>
      <c r="E49" s="71">
        <v>0</v>
      </c>
      <c r="F49" s="165">
        <f t="shared" si="6"/>
        <v>0</v>
      </c>
    </row>
    <row r="50" spans="1:6" ht="15.75" thickBot="1" x14ac:dyDescent="0.3">
      <c r="A50" s="184">
        <v>9</v>
      </c>
      <c r="B50" s="178" t="s">
        <v>214</v>
      </c>
      <c r="C50" s="180">
        <v>1</v>
      </c>
      <c r="D50" s="57" t="s">
        <v>39</v>
      </c>
      <c r="E50" s="71">
        <v>0</v>
      </c>
      <c r="F50" s="165">
        <f t="shared" si="6"/>
        <v>0</v>
      </c>
    </row>
    <row r="51" spans="1:6" ht="16.899999999999999" customHeight="1" x14ac:dyDescent="0.25">
      <c r="A51" s="206" t="s">
        <v>188</v>
      </c>
      <c r="B51" s="207" t="s">
        <v>215</v>
      </c>
      <c r="C51" s="208"/>
      <c r="D51" s="209"/>
      <c r="E51" s="210"/>
      <c r="F51" s="211"/>
    </row>
    <row r="52" spans="1:6" ht="45.75" thickBot="1" x14ac:dyDescent="0.3">
      <c r="A52" s="60">
        <v>1</v>
      </c>
      <c r="B52" s="175" t="s">
        <v>211</v>
      </c>
      <c r="C52" s="180">
        <v>1</v>
      </c>
      <c r="D52" s="57" t="s">
        <v>39</v>
      </c>
      <c r="E52" s="71">
        <v>0</v>
      </c>
      <c r="F52" s="165">
        <f t="shared" ref="F52:F53" si="9">C52*E52</f>
        <v>0</v>
      </c>
    </row>
    <row r="53" spans="1:6" ht="15.75" thickBot="1" x14ac:dyDescent="0.3">
      <c r="A53" s="60">
        <v>2</v>
      </c>
      <c r="B53" s="175" t="s">
        <v>212</v>
      </c>
      <c r="C53" s="180">
        <v>1</v>
      </c>
      <c r="D53" s="57" t="s">
        <v>39</v>
      </c>
      <c r="E53" s="71">
        <v>0</v>
      </c>
      <c r="F53" s="165">
        <f t="shared" si="9"/>
        <v>0</v>
      </c>
    </row>
    <row r="54" spans="1:6" ht="16.899999999999999" customHeight="1" thickBot="1" x14ac:dyDescent="0.3">
      <c r="A54" s="60">
        <v>3</v>
      </c>
      <c r="B54" s="175" t="s">
        <v>216</v>
      </c>
      <c r="C54" s="180">
        <v>1</v>
      </c>
      <c r="D54" s="166" t="s">
        <v>39</v>
      </c>
      <c r="E54" s="71">
        <v>0</v>
      </c>
      <c r="F54" s="165">
        <f t="shared" ref="F54:F60" si="10">C54*E54</f>
        <v>0</v>
      </c>
    </row>
    <row r="55" spans="1:6" ht="16.899999999999999" customHeight="1" thickBot="1" x14ac:dyDescent="0.3">
      <c r="A55" s="60">
        <v>4</v>
      </c>
      <c r="B55" s="175" t="s">
        <v>189</v>
      </c>
      <c r="C55" s="180">
        <v>1</v>
      </c>
      <c r="D55" s="166" t="s">
        <v>39</v>
      </c>
      <c r="E55" s="71">
        <v>0</v>
      </c>
      <c r="F55" s="165">
        <f t="shared" si="10"/>
        <v>0</v>
      </c>
    </row>
    <row r="56" spans="1:6" ht="16.899999999999999" customHeight="1" thickBot="1" x14ac:dyDescent="0.3">
      <c r="A56" s="60">
        <v>5</v>
      </c>
      <c r="B56" s="175" t="s">
        <v>190</v>
      </c>
      <c r="C56" s="180">
        <v>1</v>
      </c>
      <c r="D56" s="166" t="s">
        <v>39</v>
      </c>
      <c r="E56" s="71">
        <v>0</v>
      </c>
      <c r="F56" s="165">
        <f t="shared" ref="F56:F59" si="11">C56*E56</f>
        <v>0</v>
      </c>
    </row>
    <row r="57" spans="1:6" ht="16.899999999999999" customHeight="1" thickBot="1" x14ac:dyDescent="0.3">
      <c r="A57" s="60">
        <v>6</v>
      </c>
      <c r="B57" s="175" t="s">
        <v>217</v>
      </c>
      <c r="C57" s="180">
        <v>1</v>
      </c>
      <c r="D57" s="166" t="s">
        <v>39</v>
      </c>
      <c r="E57" s="71">
        <v>0</v>
      </c>
      <c r="F57" s="165">
        <f t="shared" si="11"/>
        <v>0</v>
      </c>
    </row>
    <row r="58" spans="1:6" ht="16.899999999999999" customHeight="1" thickBot="1" x14ac:dyDescent="0.3">
      <c r="A58" s="60">
        <v>7</v>
      </c>
      <c r="B58" s="175" t="s">
        <v>218</v>
      </c>
      <c r="C58" s="180">
        <v>1</v>
      </c>
      <c r="D58" s="166" t="s">
        <v>39</v>
      </c>
      <c r="E58" s="71">
        <v>0</v>
      </c>
      <c r="F58" s="165">
        <f t="shared" si="11"/>
        <v>0</v>
      </c>
    </row>
    <row r="59" spans="1:6" ht="16.899999999999999" customHeight="1" thickBot="1" x14ac:dyDescent="0.3">
      <c r="A59" s="60">
        <v>8</v>
      </c>
      <c r="B59" s="175" t="s">
        <v>219</v>
      </c>
      <c r="C59" s="180">
        <v>1</v>
      </c>
      <c r="D59" s="166" t="s">
        <v>39</v>
      </c>
      <c r="E59" s="71">
        <v>0</v>
      </c>
      <c r="F59" s="165">
        <f t="shared" si="11"/>
        <v>0</v>
      </c>
    </row>
    <row r="60" spans="1:6" ht="16.899999999999999" customHeight="1" thickBot="1" x14ac:dyDescent="0.3">
      <c r="A60" s="60">
        <v>9</v>
      </c>
      <c r="B60" s="175" t="s">
        <v>220</v>
      </c>
      <c r="C60" s="180">
        <v>1</v>
      </c>
      <c r="D60" s="166" t="s">
        <v>39</v>
      </c>
      <c r="E60" s="71">
        <v>0</v>
      </c>
      <c r="F60" s="165">
        <f t="shared" si="10"/>
        <v>0</v>
      </c>
    </row>
    <row r="61" spans="1:6" ht="16.899999999999999" customHeight="1" thickBot="1" x14ac:dyDescent="0.3">
      <c r="A61" s="60">
        <v>10</v>
      </c>
      <c r="B61" s="175" t="s">
        <v>251</v>
      </c>
      <c r="C61" s="180">
        <v>1</v>
      </c>
      <c r="D61" s="166" t="s">
        <v>39</v>
      </c>
      <c r="E61" s="71">
        <v>0</v>
      </c>
      <c r="F61" s="165">
        <f t="shared" ref="F61" si="12">C61*E61</f>
        <v>0</v>
      </c>
    </row>
    <row r="62" spans="1:6" ht="16.899999999999999" customHeight="1" x14ac:dyDescent="0.25">
      <c r="A62" s="206" t="s">
        <v>206</v>
      </c>
      <c r="B62" s="207" t="s">
        <v>241</v>
      </c>
      <c r="C62" s="208"/>
      <c r="D62" s="209"/>
      <c r="E62" s="210"/>
      <c r="F62" s="211"/>
    </row>
    <row r="63" spans="1:6" ht="16.899999999999999" customHeight="1" thickBot="1" x14ac:dyDescent="0.3">
      <c r="A63" s="60">
        <v>1</v>
      </c>
      <c r="B63" s="175" t="s">
        <v>191</v>
      </c>
      <c r="C63" s="180">
        <v>1</v>
      </c>
      <c r="D63" s="57" t="s">
        <v>39</v>
      </c>
      <c r="E63" s="71">
        <v>0</v>
      </c>
      <c r="F63" s="165">
        <f t="shared" ref="F63:F75" si="13">C63*E63</f>
        <v>0</v>
      </c>
    </row>
    <row r="64" spans="1:6" ht="16.899999999999999" customHeight="1" thickBot="1" x14ac:dyDescent="0.3">
      <c r="A64" s="60">
        <v>2</v>
      </c>
      <c r="B64" s="175" t="s">
        <v>192</v>
      </c>
      <c r="C64" s="180">
        <v>1</v>
      </c>
      <c r="D64" s="57" t="s">
        <v>39</v>
      </c>
      <c r="E64" s="71">
        <v>0</v>
      </c>
      <c r="F64" s="165">
        <f t="shared" si="13"/>
        <v>0</v>
      </c>
    </row>
    <row r="65" spans="1:6" ht="16.899999999999999" customHeight="1" thickBot="1" x14ac:dyDescent="0.3">
      <c r="A65" s="60">
        <v>3</v>
      </c>
      <c r="B65" s="175" t="s">
        <v>193</v>
      </c>
      <c r="C65" s="180">
        <v>1</v>
      </c>
      <c r="D65" s="57" t="s">
        <v>39</v>
      </c>
      <c r="E65" s="71">
        <v>0</v>
      </c>
      <c r="F65" s="165">
        <f t="shared" si="13"/>
        <v>0</v>
      </c>
    </row>
    <row r="66" spans="1:6" ht="16.899999999999999" customHeight="1" thickBot="1" x14ac:dyDescent="0.3">
      <c r="A66" s="60">
        <v>4</v>
      </c>
      <c r="B66" s="175" t="s">
        <v>194</v>
      </c>
      <c r="C66" s="180">
        <v>1</v>
      </c>
      <c r="D66" s="57" t="s">
        <v>39</v>
      </c>
      <c r="E66" s="71">
        <v>0</v>
      </c>
      <c r="F66" s="165">
        <f t="shared" si="13"/>
        <v>0</v>
      </c>
    </row>
    <row r="67" spans="1:6" ht="16.899999999999999" customHeight="1" thickBot="1" x14ac:dyDescent="0.3">
      <c r="A67" s="60">
        <v>5</v>
      </c>
      <c r="B67" s="175" t="s">
        <v>195</v>
      </c>
      <c r="C67" s="180">
        <v>1</v>
      </c>
      <c r="D67" s="57" t="s">
        <v>39</v>
      </c>
      <c r="E67" s="71">
        <v>0</v>
      </c>
      <c r="F67" s="165">
        <f t="shared" si="13"/>
        <v>0</v>
      </c>
    </row>
    <row r="68" spans="1:6" ht="30" customHeight="1" thickBot="1" x14ac:dyDescent="0.3">
      <c r="A68" s="60">
        <v>6</v>
      </c>
      <c r="B68" s="175" t="s">
        <v>196</v>
      </c>
      <c r="C68" s="180">
        <v>1</v>
      </c>
      <c r="D68" s="57" t="s">
        <v>39</v>
      </c>
      <c r="E68" s="71">
        <v>0</v>
      </c>
      <c r="F68" s="165">
        <f t="shared" si="13"/>
        <v>0</v>
      </c>
    </row>
    <row r="69" spans="1:6" ht="16.899999999999999" customHeight="1" thickBot="1" x14ac:dyDescent="0.3">
      <c r="A69" s="60">
        <v>7</v>
      </c>
      <c r="B69" s="175" t="s">
        <v>197</v>
      </c>
      <c r="C69" s="180">
        <v>1</v>
      </c>
      <c r="D69" s="57" t="s">
        <v>39</v>
      </c>
      <c r="E69" s="71">
        <v>0</v>
      </c>
      <c r="F69" s="165">
        <f t="shared" si="13"/>
        <v>0</v>
      </c>
    </row>
    <row r="70" spans="1:6" ht="16.899999999999999" customHeight="1" thickBot="1" x14ac:dyDescent="0.3">
      <c r="A70" s="60">
        <v>8</v>
      </c>
      <c r="B70" s="175" t="s">
        <v>198</v>
      </c>
      <c r="C70" s="180">
        <v>1</v>
      </c>
      <c r="D70" s="57" t="s">
        <v>39</v>
      </c>
      <c r="E70" s="71">
        <v>0</v>
      </c>
      <c r="F70" s="165">
        <f t="shared" si="13"/>
        <v>0</v>
      </c>
    </row>
    <row r="71" spans="1:6" ht="16.899999999999999" customHeight="1" thickBot="1" x14ac:dyDescent="0.3">
      <c r="A71" s="60">
        <v>9</v>
      </c>
      <c r="B71" s="175" t="s">
        <v>199</v>
      </c>
      <c r="C71" s="180">
        <v>1</v>
      </c>
      <c r="D71" s="57" t="s">
        <v>39</v>
      </c>
      <c r="E71" s="71">
        <v>0</v>
      </c>
      <c r="F71" s="165">
        <f t="shared" si="13"/>
        <v>0</v>
      </c>
    </row>
    <row r="72" spans="1:6" ht="16.899999999999999" customHeight="1" thickBot="1" x14ac:dyDescent="0.3">
      <c r="A72" s="60">
        <v>10</v>
      </c>
      <c r="B72" s="175" t="s">
        <v>246</v>
      </c>
      <c r="C72" s="180">
        <v>1</v>
      </c>
      <c r="D72" s="57" t="s">
        <v>39</v>
      </c>
      <c r="E72" s="71">
        <v>0</v>
      </c>
      <c r="F72" s="165">
        <f t="shared" ref="F72" si="14">C72*E72</f>
        <v>0</v>
      </c>
    </row>
    <row r="73" spans="1:6" ht="16.899999999999999" customHeight="1" thickBot="1" x14ac:dyDescent="0.3">
      <c r="A73" s="60">
        <v>11</v>
      </c>
      <c r="B73" s="175" t="s">
        <v>200</v>
      </c>
      <c r="C73" s="180">
        <v>1</v>
      </c>
      <c r="D73" s="57" t="s">
        <v>39</v>
      </c>
      <c r="E73" s="71">
        <v>0</v>
      </c>
      <c r="F73" s="165">
        <f t="shared" si="13"/>
        <v>0</v>
      </c>
    </row>
    <row r="74" spans="1:6" ht="16.899999999999999" customHeight="1" thickBot="1" x14ac:dyDescent="0.3">
      <c r="A74" s="60">
        <v>12</v>
      </c>
      <c r="B74" s="175" t="s">
        <v>201</v>
      </c>
      <c r="C74" s="180">
        <v>1</v>
      </c>
      <c r="D74" s="57" t="s">
        <v>39</v>
      </c>
      <c r="E74" s="71">
        <v>0</v>
      </c>
      <c r="F74" s="165">
        <f t="shared" si="13"/>
        <v>0</v>
      </c>
    </row>
    <row r="75" spans="1:6" ht="16.899999999999999" customHeight="1" thickBot="1" x14ac:dyDescent="0.3">
      <c r="A75" s="60">
        <v>13</v>
      </c>
      <c r="B75" s="175" t="s">
        <v>202</v>
      </c>
      <c r="C75" s="180">
        <v>1</v>
      </c>
      <c r="D75" s="57" t="s">
        <v>39</v>
      </c>
      <c r="E75" s="71">
        <v>0</v>
      </c>
      <c r="F75" s="165">
        <f t="shared" si="13"/>
        <v>0</v>
      </c>
    </row>
    <row r="76" spans="1:6" ht="16.899999999999999" customHeight="1" thickBot="1" x14ac:dyDescent="0.3">
      <c r="A76" s="60">
        <v>14</v>
      </c>
      <c r="B76" s="175" t="s">
        <v>238</v>
      </c>
      <c r="C76" s="180">
        <v>1</v>
      </c>
      <c r="D76" s="57" t="s">
        <v>39</v>
      </c>
      <c r="E76" s="71">
        <v>0</v>
      </c>
      <c r="F76" s="165">
        <f t="shared" ref="F76:F79" si="15">C76*E76</f>
        <v>0</v>
      </c>
    </row>
    <row r="77" spans="1:6" ht="16.899999999999999" customHeight="1" thickBot="1" x14ac:dyDescent="0.3">
      <c r="A77" s="60">
        <v>15</v>
      </c>
      <c r="B77" s="175" t="s">
        <v>239</v>
      </c>
      <c r="C77" s="180">
        <v>1</v>
      </c>
      <c r="D77" s="57" t="s">
        <v>39</v>
      </c>
      <c r="E77" s="71">
        <v>0</v>
      </c>
      <c r="F77" s="165">
        <f t="shared" si="15"/>
        <v>0</v>
      </c>
    </row>
    <row r="78" spans="1:6" ht="16.899999999999999" customHeight="1" thickBot="1" x14ac:dyDescent="0.3">
      <c r="A78" s="60">
        <v>16</v>
      </c>
      <c r="B78" s="175" t="s">
        <v>240</v>
      </c>
      <c r="C78" s="180">
        <v>1</v>
      </c>
      <c r="D78" s="57" t="s">
        <v>39</v>
      </c>
      <c r="E78" s="71">
        <v>0</v>
      </c>
      <c r="F78" s="165">
        <f t="shared" si="15"/>
        <v>0</v>
      </c>
    </row>
    <row r="79" spans="1:6" ht="16.899999999999999" customHeight="1" thickBot="1" x14ac:dyDescent="0.3">
      <c r="A79" s="60">
        <v>17</v>
      </c>
      <c r="B79" s="175" t="s">
        <v>243</v>
      </c>
      <c r="C79" s="180">
        <v>1</v>
      </c>
      <c r="D79" s="57" t="s">
        <v>39</v>
      </c>
      <c r="E79" s="71">
        <v>0</v>
      </c>
      <c r="F79" s="165">
        <f t="shared" si="15"/>
        <v>0</v>
      </c>
    </row>
    <row r="80" spans="1:6" ht="16.899999999999999" customHeight="1" thickBot="1" x14ac:dyDescent="0.3">
      <c r="A80" s="60">
        <v>18</v>
      </c>
      <c r="B80" s="175" t="s">
        <v>242</v>
      </c>
      <c r="C80" s="180">
        <v>1</v>
      </c>
      <c r="D80" s="57" t="s">
        <v>39</v>
      </c>
      <c r="E80" s="71">
        <v>0</v>
      </c>
      <c r="F80" s="165">
        <f t="shared" ref="F80" si="16">C80*E80</f>
        <v>0</v>
      </c>
    </row>
    <row r="81" spans="1:6" ht="16.899999999999999" customHeight="1" thickBot="1" x14ac:dyDescent="0.3">
      <c r="A81" s="60">
        <v>19</v>
      </c>
      <c r="B81" s="175" t="s">
        <v>203</v>
      </c>
      <c r="C81" s="180">
        <v>1</v>
      </c>
      <c r="D81" s="57" t="s">
        <v>39</v>
      </c>
      <c r="E81" s="71">
        <v>0</v>
      </c>
      <c r="F81" s="165">
        <f t="shared" ref="F81:F86" si="17">C81*E81</f>
        <v>0</v>
      </c>
    </row>
    <row r="82" spans="1:6" ht="16.899999999999999" customHeight="1" x14ac:dyDescent="0.25">
      <c r="A82" s="60">
        <v>20</v>
      </c>
      <c r="B82" s="179" t="s">
        <v>204</v>
      </c>
      <c r="C82" s="180">
        <v>1</v>
      </c>
      <c r="D82" s="60" t="s">
        <v>39</v>
      </c>
      <c r="E82" s="198">
        <v>0</v>
      </c>
      <c r="F82" s="199">
        <f t="shared" si="17"/>
        <v>0</v>
      </c>
    </row>
    <row r="83" spans="1:6" ht="16.899999999999999" customHeight="1" x14ac:dyDescent="0.25">
      <c r="A83" s="60">
        <v>21</v>
      </c>
      <c r="B83" s="204" t="s">
        <v>205</v>
      </c>
      <c r="C83" s="57">
        <v>1</v>
      </c>
      <c r="D83" s="57" t="s">
        <v>39</v>
      </c>
      <c r="E83" s="71">
        <v>0</v>
      </c>
      <c r="F83" s="165">
        <f t="shared" si="17"/>
        <v>0</v>
      </c>
    </row>
    <row r="84" spans="1:6" ht="16.899999999999999" customHeight="1" thickBot="1" x14ac:dyDescent="0.3">
      <c r="A84" s="60">
        <v>22</v>
      </c>
      <c r="B84" s="175" t="s">
        <v>221</v>
      </c>
      <c r="C84" s="200">
        <v>1</v>
      </c>
      <c r="D84" s="201" t="s">
        <v>39</v>
      </c>
      <c r="E84" s="202">
        <v>0</v>
      </c>
      <c r="F84" s="203">
        <f t="shared" ref="F84" si="18">C84*E84</f>
        <v>0</v>
      </c>
    </row>
    <row r="85" spans="1:6" ht="16.899999999999999" customHeight="1" thickBot="1" x14ac:dyDescent="0.3">
      <c r="A85" s="60">
        <v>23</v>
      </c>
      <c r="B85" s="175" t="s">
        <v>223</v>
      </c>
      <c r="C85" s="200">
        <v>1</v>
      </c>
      <c r="D85" s="201" t="s">
        <v>39</v>
      </c>
      <c r="E85" s="202">
        <v>0</v>
      </c>
      <c r="F85" s="203">
        <f t="shared" ref="F85" si="19">C85*E85</f>
        <v>0</v>
      </c>
    </row>
    <row r="86" spans="1:6" ht="16.899999999999999" customHeight="1" thickBot="1" x14ac:dyDescent="0.3">
      <c r="A86" s="60">
        <v>24</v>
      </c>
      <c r="B86" s="175" t="s">
        <v>222</v>
      </c>
      <c r="C86" s="180">
        <v>1</v>
      </c>
      <c r="D86" s="57" t="s">
        <v>39</v>
      </c>
      <c r="E86" s="71">
        <v>0</v>
      </c>
      <c r="F86" s="165">
        <f t="shared" si="17"/>
        <v>0</v>
      </c>
    </row>
    <row r="87" spans="1:6" ht="39.75" customHeight="1" x14ac:dyDescent="0.25">
      <c r="A87" s="306" t="s">
        <v>249</v>
      </c>
      <c r="B87" s="307"/>
      <c r="C87" s="307"/>
      <c r="D87" s="307"/>
      <c r="E87" s="308"/>
      <c r="F87" s="226">
        <v>0</v>
      </c>
    </row>
    <row r="89" spans="1:6" x14ac:dyDescent="0.25">
      <c r="A89" s="13" t="s">
        <v>42</v>
      </c>
    </row>
    <row r="90" spans="1:6" ht="29.45" customHeight="1" x14ac:dyDescent="0.25">
      <c r="A90" s="272" t="s">
        <v>250</v>
      </c>
      <c r="B90" s="272"/>
      <c r="C90" s="272"/>
      <c r="D90" s="272"/>
      <c r="E90" s="272"/>
      <c r="F90" s="272"/>
    </row>
  </sheetData>
  <mergeCells count="4">
    <mergeCell ref="B2:F2"/>
    <mergeCell ref="A87:E87"/>
    <mergeCell ref="A90:F90"/>
    <mergeCell ref="B3:F3"/>
  </mergeCells>
  <pageMargins left="0.25" right="0.23622047244094491" top="0.27559055118110237" bottom="0.23622047244094491" header="0.19685039370078741" footer="0.19685039370078741"/>
  <pageSetup scale="6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PROP_FIN</vt:lpstr>
      <vt:lpstr>PROP_FIN_A</vt:lpstr>
      <vt:lpstr>PROP_FIN_B</vt:lpstr>
      <vt:lpstr>PROP_FIN_C</vt:lpstr>
      <vt:lpstr>PROP_FIN_D</vt:lpstr>
      <vt:lpstr>PROP_FIN!Print_Area</vt:lpstr>
      <vt:lpstr>PROP_FIN_A!Print_Area</vt:lpstr>
      <vt:lpstr>PROP_FIN_B!Print_Area</vt:lpstr>
      <vt:lpstr>PROP_FIN_C!Print_Area</vt:lpstr>
      <vt:lpstr>PROP_FIN_D!Print_Area</vt:lpstr>
      <vt:lpstr>PROP_FIN_A!Print_Titles</vt:lpstr>
      <vt:lpstr>PROP_FIN_D!Print_Titles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2025-12-08T07:12:39Z</dcterms:modified>
</cp:coreProperties>
</file>