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P:\Sediu-AQ\Economic\AchizAprov\Achizitii\Diverse\Radu - Achizitii\2026\proceduri\Mentenanta unor echipamente si procese tehnologice din cadrul sistemelor de tratare a apei portabile\"/>
    </mc:Choice>
  </mc:AlternateContent>
  <xr:revisionPtr revIDLastSave="0" documentId="13_ncr:1_{6E11E82B-2163-4AF1-B53B-3C0F53A283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ularul nr.19- Centralizator" sheetId="11" r:id="rId1"/>
    <sheet name="Sheet1" sheetId="12" r:id="rId2"/>
  </sheets>
  <definedNames>
    <definedName name="_xlnm.Print_Area" localSheetId="0">'Formularul nr.19- Centralizator'!$A$1:$F$89</definedName>
  </definedNames>
  <calcPr calcId="191029"/>
</workbook>
</file>

<file path=xl/calcChain.xml><?xml version="1.0" encoding="utf-8"?>
<calcChain xmlns="http://schemas.openxmlformats.org/spreadsheetml/2006/main">
  <c r="D14" i="11" l="1"/>
  <c r="D48" i="11" s="1"/>
  <c r="C41" i="11"/>
  <c r="D51" i="11" s="1"/>
  <c r="C33" i="11"/>
  <c r="C24" i="11"/>
  <c r="D49" i="11" l="1"/>
  <c r="D50" i="11"/>
  <c r="D52" i="11" l="1"/>
</calcChain>
</file>

<file path=xl/sharedStrings.xml><?xml version="1.0" encoding="utf-8"?>
<sst xmlns="http://schemas.openxmlformats.org/spreadsheetml/2006/main" count="79" uniqueCount="67">
  <si>
    <t>Nr.crt.</t>
  </si>
  <si>
    <t>Denumire articol</t>
  </si>
  <si>
    <t xml:space="preserve">Mentenanța preventivă </t>
  </si>
  <si>
    <t>Manopera pentru personal cu studii superioare</t>
  </si>
  <si>
    <t>Manopera pentru personal cu studii medii</t>
  </si>
  <si>
    <t>Valoare (lei)</t>
  </si>
  <si>
    <t xml:space="preserve">Operator economic </t>
  </si>
  <si>
    <t xml:space="preserve"> ................................ </t>
  </si>
  <si>
    <t>(denumirea/numele)</t>
  </si>
  <si>
    <t>Mentenanța unor echipamente și/sau procese tehnologice                                                                                                                                                                                                                                                            din cadrul sistemelor de tratare a apei potabile și a apei uzate de pe aria de operare  a Companiei AQUASERV</t>
  </si>
  <si>
    <t xml:space="preserve">Data ……………………..   </t>
  </si>
  <si>
    <t>Operator economic  …………………………..</t>
  </si>
  <si>
    <t xml:space="preserve">                                                </t>
  </si>
  <si>
    <t>Prețurile/ tarifele  sunt exprimate în lei , fără TVA</t>
  </si>
  <si>
    <t>Modul de interpretare și completare a Formularului nr.19</t>
  </si>
  <si>
    <t>%</t>
  </si>
  <si>
    <t xml:space="preserve">Valoarea estimată a  pieselor de schimb fără adaos comercial   </t>
  </si>
  <si>
    <t>Adaosul comercial al prestatorului  (%)</t>
  </si>
  <si>
    <t>Tabel Nr.1- Oferta  de preț pentru  materiale și  piese de schimb necesare mentenanței  preventive și corective pe 24 de luni</t>
  </si>
  <si>
    <r>
      <t xml:space="preserve">Monitorizare proces                     </t>
    </r>
    <r>
      <rPr>
        <sz val="12"/>
        <color theme="1"/>
        <rFont val="Times New Roman"/>
        <family val="1"/>
      </rPr>
      <t xml:space="preserve"> - ora -</t>
    </r>
  </si>
  <si>
    <r>
      <t xml:space="preserve">Lucrări preventive               </t>
    </r>
    <r>
      <rPr>
        <sz val="12"/>
        <color theme="1"/>
        <rFont val="Times New Roman"/>
        <family val="1"/>
      </rPr>
      <t xml:space="preserve">   - ora -</t>
    </r>
  </si>
  <si>
    <r>
      <t xml:space="preserve">Actualizare documentație                       </t>
    </r>
    <r>
      <rPr>
        <sz val="12"/>
        <color theme="1"/>
        <rFont val="Times New Roman"/>
        <family val="1"/>
      </rPr>
      <t>- ora -</t>
    </r>
  </si>
  <si>
    <t xml:space="preserve">Tabel Nr.3- Oferta de preț pentru mentenață corectivă pe 24 de luni  </t>
  </si>
  <si>
    <r>
      <t xml:space="preserve">Mentenanță/lucrări corective                        </t>
    </r>
    <r>
      <rPr>
        <sz val="12"/>
        <color theme="1"/>
        <rFont val="Times New Roman"/>
        <family val="1"/>
      </rPr>
      <t xml:space="preserve">- ora - </t>
    </r>
  </si>
  <si>
    <t xml:space="preserve">Valoare mentenanță corectivă pe  24 luni </t>
  </si>
  <si>
    <t xml:space="preserve">Valoare mentenanță preventivă pe  24 luni </t>
  </si>
  <si>
    <t xml:space="preserve">Valoare materiale și piese de schimb pe  24 luni  </t>
  </si>
  <si>
    <t>Valoare                                                                                        - lei, fără TVA-</t>
  </si>
  <si>
    <t xml:space="preserve"> -  tariful manoperei pentru mentenanță preventivă va conține toate costurile și cheltuielile aferente personalului implicat în realizarea sarcinilor </t>
  </si>
  <si>
    <t>Valoare totala-  Mentenanta preventiva si corectiva pe durata de 24 de luni</t>
  </si>
  <si>
    <r>
      <t xml:space="preserve">Valoarea orei de manoperă ofertată                   </t>
    </r>
    <r>
      <rPr>
        <sz val="12"/>
        <rFont val="Times New Roman"/>
        <family val="1"/>
      </rPr>
      <t xml:space="preserve">                                               - lei, fără TVA /oră -</t>
    </r>
  </si>
  <si>
    <r>
      <t xml:space="preserve">Valoarea orei de manopera ofertata                                                               </t>
    </r>
    <r>
      <rPr>
        <sz val="12"/>
        <rFont val="Times New Roman"/>
        <family val="1"/>
      </rPr>
      <t xml:space="preserve">  - lei, fără TVA /oră -</t>
    </r>
  </si>
  <si>
    <t xml:space="preserve">Centralizatorul de preţuri </t>
  </si>
  <si>
    <t xml:space="preserve">  -  ofertanții au obligația de a completa doar  adaosul comercial ofertat ( %) </t>
  </si>
  <si>
    <t>Tabel Nr.1- Oferta  de preț pentru materiale și piese de schimb necesare mentenanței  preventive și corective pe 24 de luni</t>
  </si>
  <si>
    <t xml:space="preserve">Tabel Nr.2 - Oferta de preț pentru mentenanța preventivă pe 24 de luni  </t>
  </si>
  <si>
    <t xml:space="preserve">  -  ofertanții au obligația de a completa doar tariful manoperei pentru personal cu studii superioare și personal cu studii medii</t>
  </si>
  <si>
    <t xml:space="preserve"> - pentru serviciile aferente mentenanței preventive se va emite factură lunară,  la care se va anexa un deviz analitic cu serviciile și numărul orelor prestate în luna anterioară</t>
  </si>
  <si>
    <t xml:space="preserve"> -  cantitățile estimate pentru mentenanța corectivă pe 24 de luni au fost stabilite de către entitatea contractantă</t>
  </si>
  <si>
    <t xml:space="preserve">  -  ofertanții au obligația de a completa doar tariful manoperei  pentru personal cu studii superioare și personal cu studii medii</t>
  </si>
  <si>
    <t xml:space="preserve"> -  modul de setare/configurare a formulei : Tarif manoperă pentru personal cu studii superioare x  numărul orelor estimate pentru Mentenanță corectivă + tarif manoperă pentru personal cu studii medii x numărul orelor estimate pentru Mentenanță corectivă</t>
  </si>
  <si>
    <t xml:space="preserve"> - pentru serviciile aferente mentenanței corective se va emite facturi la finalizarea lucrărilor , la care se va anexa un deviz analitic cu lucrările realizate și numărul orelor prestate </t>
  </si>
  <si>
    <t>Tabel Nr.2- Oferta de preț pentru mentenanță preventivă pe 24 de luni</t>
  </si>
  <si>
    <t>Tabel Nr.5 - Oferta centralizator pentru mentenanță preventivă și corectivă pe 24 de luni</t>
  </si>
  <si>
    <t xml:space="preserve">Tabel Nr.4- Asisteță tehnică de la distanță pe 24 de luni  </t>
  </si>
  <si>
    <r>
      <t xml:space="preserve">Valoare abonament                                                               </t>
    </r>
    <r>
      <rPr>
        <sz val="12"/>
        <rFont val="Times New Roman"/>
        <family val="1"/>
      </rPr>
      <t xml:space="preserve">  - lei, fără TVA / lună -</t>
    </r>
  </si>
  <si>
    <t xml:space="preserve">Total valoare - Mentenanță corectivă                                                       pe 24 de luni </t>
  </si>
  <si>
    <t xml:space="preserve">Total valoare - Mentenanță preventivă                 pe 24 de luni </t>
  </si>
  <si>
    <t>Total valoare - Materiale și  piese de schimb necesare mentenanței  preventive și corective pe 24 de luni</t>
  </si>
  <si>
    <t>Asisteță tehnică de la distanță                                                                - luna calendaristică -</t>
  </si>
  <si>
    <t xml:space="preserve">Valoare asistență tehnică de la distanță pe  24 luni </t>
  </si>
  <si>
    <t>(semnătura şi parafa autorizate)</t>
  </si>
  <si>
    <t xml:space="preserve"> -  cantitățile estimate pentru mentenanța preventivă pe 24 de luni au fost stabilite de către entitatea contractantă</t>
  </si>
  <si>
    <t xml:space="preserve"> -  modul de setare/configurare a formulei : Tarif manoperă pentru personal cu studii superioare x (numărul orelor estimate pentru Monitorizare proces + Lucrări de mentenanţă preventivă + Actualizare documentaţie)+ tarif manoperă pentru personalul cu studii medii x numărul orelor estimate pentru Lucrări preventive </t>
  </si>
  <si>
    <t xml:space="preserve"> -  formulele au fost presetate de către entitatea contractantă, valoarea totală se va genera în mod automat după completarea în mod corespunzător a  Tabelelor 1-4. </t>
  </si>
  <si>
    <r>
      <t xml:space="preserve"> -  modul de setare/configurare a formulei : </t>
    </r>
    <r>
      <rPr>
        <sz val="12"/>
        <rFont val="Times New Roman"/>
        <family val="1"/>
      </rPr>
      <t>Total Tabel 1+ Total Tabel 2+ Total Tabel 3 + Total Tabel 4 = Valoare totală -  Mentenanţă preventivă şi corectivă pe durata de 24 de luni</t>
    </r>
  </si>
  <si>
    <t xml:space="preserve"> -  asistență tehnică de la distanță 24 de ore din 24,  7 zile din 7</t>
  </si>
  <si>
    <t xml:space="preserve"> -  tariful manoperei pentru mentenanță corectivă va conține toate costurile și cheltuielile aferente personalului implicat în realizarea sarcinilor inclusiv în afara programului de lucru/zile de sărbători (7 zile din 7 , 24 de ore din 24)</t>
  </si>
  <si>
    <t xml:space="preserve"> -  modul de setare/configurare a formulei : abonament lunar  x  24 de luni = Total valoare -Asisteță tehnică de la distanță pe 24 de luni</t>
  </si>
  <si>
    <t xml:space="preserve">  -  ofertanții au obligația de a completa doar valoarea abonamentului lunar </t>
  </si>
  <si>
    <t xml:space="preserve"> - pentru serviciile de Asistență tehnică de la distanță,  se vor emite facturi lunare sub forma de abonament lunar , la sfârșitul fiecărei luni.</t>
  </si>
  <si>
    <t xml:space="preserve">Tabel Nr.4- Asistență tehnică de la distanță pe 24 de luni  </t>
  </si>
  <si>
    <t>Asistență tehnică de la distanță</t>
  </si>
  <si>
    <t>Total valoare -Asistență tehnică de la distanță pe 24 de luni</t>
  </si>
  <si>
    <t xml:space="preserve"> -  bugetul alocat pentru materiale și piese de schimb aferentă mentenanței preventive şi corective este de 1.500.000,00 lei fără TVA și fără adaos comercial pe întreaga perioadă de derulare a contractului respectiv pe 24 de luni </t>
  </si>
  <si>
    <r>
      <t xml:space="preserve"> -  modul de setare/configurare a formulei : 1.</t>
    </r>
    <r>
      <rPr>
        <sz val="12"/>
        <rFont val="Times New Roman"/>
        <family val="1"/>
      </rPr>
      <t>500.000,00 X adaosul comercial(%) +1.500.000,00 = Total valoare - Materiale și  piese de schimb necesare mentenanței  preventive și corective pe 24 de luni</t>
    </r>
  </si>
  <si>
    <t>Formularul nr.11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</si>
</sst>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-* #,##0.00\ _l_e_i_-;\-* #,##0.00\ _l_e_i_-;_-* &quot;-&quot;??\ _l_e_i_-;_-@_-"/>
    <numFmt numFmtId="167" formatCode="0_);\(0\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165" fontId="2" fillId="0" borderId="26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 wrapText="1"/>
    </xf>
    <xf numFmtId="165" fontId="6" fillId="0" borderId="39" xfId="1" applyNumberFormat="1" applyFont="1" applyFill="1" applyBorder="1" applyAlignment="1">
      <alignment vertical="center"/>
    </xf>
    <xf numFmtId="165" fontId="6" fillId="0" borderId="28" xfId="1" applyNumberFormat="1" applyFont="1" applyFill="1" applyBorder="1" applyAlignment="1">
      <alignment vertical="center" wrapText="1"/>
    </xf>
    <xf numFmtId="165" fontId="6" fillId="0" borderId="40" xfId="1" applyNumberFormat="1" applyFont="1" applyFill="1" applyBorder="1" applyAlignment="1">
      <alignment vertical="center" wrapText="1"/>
    </xf>
    <xf numFmtId="165" fontId="6" fillId="0" borderId="4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 wrapText="1"/>
    </xf>
    <xf numFmtId="165" fontId="6" fillId="0" borderId="14" xfId="1" applyNumberFormat="1" applyFont="1" applyFill="1" applyBorder="1" applyAlignment="1">
      <alignment vertical="center" wrapText="1"/>
    </xf>
    <xf numFmtId="165" fontId="6" fillId="0" borderId="9" xfId="1" applyNumberFormat="1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5" fontId="2" fillId="0" borderId="40" xfId="1" applyNumberFormat="1" applyFont="1" applyFill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center" vertical="center"/>
    </xf>
    <xf numFmtId="165" fontId="2" fillId="0" borderId="27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/>
    </xf>
    <xf numFmtId="167" fontId="6" fillId="0" borderId="14" xfId="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165" fontId="6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center" vertical="center"/>
    </xf>
    <xf numFmtId="39" fontId="2" fillId="2" borderId="25" xfId="1" applyNumberFormat="1" applyFont="1" applyFill="1" applyBorder="1" applyAlignment="1">
      <alignment vertical="center" wrapText="1"/>
    </xf>
    <xf numFmtId="39" fontId="3" fillId="2" borderId="25" xfId="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165" fontId="2" fillId="0" borderId="42" xfId="1" applyNumberFormat="1" applyFont="1" applyFill="1" applyBorder="1">
      <alignment vertical="center"/>
    </xf>
    <xf numFmtId="165" fontId="2" fillId="0" borderId="48" xfId="1" applyNumberFormat="1" applyFont="1" applyFill="1" applyBorder="1">
      <alignment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9" fontId="2" fillId="2" borderId="12" xfId="2" applyFont="1" applyFill="1" applyBorder="1" applyAlignment="1">
      <alignment horizontal="center" vertical="center"/>
    </xf>
    <xf numFmtId="9" fontId="2" fillId="2" borderId="14" xfId="2" applyFont="1" applyFill="1" applyBorder="1" applyAlignment="1">
      <alignment horizontal="center" vertical="center"/>
    </xf>
    <xf numFmtId="166" fontId="2" fillId="0" borderId="35" xfId="1" applyNumberFormat="1" applyFont="1" applyFill="1" applyBorder="1" applyAlignment="1">
      <alignment horizontal="center" vertical="center"/>
    </xf>
    <xf numFmtId="166" fontId="2" fillId="0" borderId="38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view="pageBreakPreview" zoomScale="85" zoomScaleNormal="85" zoomScaleSheetLayoutView="85" workbookViewId="0">
      <selection activeCell="H5" sqref="H5"/>
    </sheetView>
  </sheetViews>
  <sheetFormatPr defaultColWidth="8.85546875" defaultRowHeight="15.75"/>
  <cols>
    <col min="1" max="1" width="6.7109375" style="3" customWidth="1"/>
    <col min="2" max="2" width="39.5703125" style="3" customWidth="1"/>
    <col min="3" max="3" width="21.5703125" style="3" customWidth="1"/>
    <col min="4" max="4" width="15.5703125" style="3" customWidth="1"/>
    <col min="5" max="5" width="12.140625" style="3" customWidth="1"/>
    <col min="6" max="6" width="15.28515625" style="3" customWidth="1"/>
    <col min="7" max="7" width="12.42578125" style="3" customWidth="1"/>
    <col min="8" max="8" width="22.5703125" style="3" customWidth="1"/>
    <col min="9" max="9" width="21.85546875" style="3" customWidth="1"/>
    <col min="10" max="10" width="16.28515625" style="3" customWidth="1"/>
    <col min="11" max="16384" width="8.85546875" style="3"/>
  </cols>
  <sheetData>
    <row r="1" spans="1:7">
      <c r="A1" s="135" t="s">
        <v>6</v>
      </c>
      <c r="B1" s="135"/>
      <c r="E1" s="69" t="s">
        <v>66</v>
      </c>
      <c r="F1" s="69"/>
    </row>
    <row r="2" spans="1:7">
      <c r="A2" s="135" t="s">
        <v>7</v>
      </c>
      <c r="B2" s="135"/>
      <c r="F2" s="4"/>
    </row>
    <row r="3" spans="1:7">
      <c r="A3" s="135" t="s">
        <v>8</v>
      </c>
      <c r="B3" s="135"/>
      <c r="C3" s="6"/>
    </row>
    <row r="4" spans="1:7">
      <c r="A4" s="8"/>
      <c r="B4" s="8"/>
      <c r="C4" s="6"/>
    </row>
    <row r="5" spans="1:7">
      <c r="A5" s="69" t="s">
        <v>32</v>
      </c>
      <c r="B5" s="69"/>
      <c r="C5" s="69"/>
      <c r="D5" s="69"/>
      <c r="E5" s="69"/>
      <c r="F5" s="69"/>
      <c r="G5" s="4"/>
    </row>
    <row r="6" spans="1:7" ht="35.25" customHeight="1">
      <c r="A6" s="68" t="s">
        <v>9</v>
      </c>
      <c r="B6" s="68"/>
      <c r="C6" s="68"/>
      <c r="D6" s="68"/>
      <c r="E6" s="68"/>
      <c r="F6" s="68"/>
      <c r="G6" s="62"/>
    </row>
    <row r="7" spans="1:7" ht="16.5" thickBot="1">
      <c r="A7" s="10"/>
    </row>
    <row r="8" spans="1:7" ht="39" customHeight="1" thickBot="1">
      <c r="A8" s="72" t="s">
        <v>18</v>
      </c>
      <c r="B8" s="73"/>
      <c r="C8" s="73"/>
      <c r="D8" s="73"/>
      <c r="E8" s="74"/>
    </row>
    <row r="9" spans="1:7" ht="15.75" customHeight="1">
      <c r="A9" s="129" t="s">
        <v>0</v>
      </c>
      <c r="B9" s="131" t="s">
        <v>1</v>
      </c>
      <c r="C9" s="133"/>
      <c r="D9" s="90" t="s">
        <v>27</v>
      </c>
      <c r="E9" s="91"/>
    </row>
    <row r="10" spans="1:7" ht="16.5" thickBot="1">
      <c r="A10" s="130"/>
      <c r="B10" s="132"/>
      <c r="C10" s="134"/>
      <c r="D10" s="92"/>
      <c r="E10" s="93"/>
    </row>
    <row r="11" spans="1:7" ht="15.75" customHeight="1" thickBot="1">
      <c r="A11" s="32">
        <v>0</v>
      </c>
      <c r="B11" s="84">
        <v>1</v>
      </c>
      <c r="C11" s="85"/>
      <c r="D11" s="138">
        <v>2</v>
      </c>
      <c r="E11" s="139"/>
    </row>
    <row r="12" spans="1:7" ht="31.5" customHeight="1">
      <c r="A12" s="14">
        <v>1</v>
      </c>
      <c r="B12" s="86" t="s">
        <v>16</v>
      </c>
      <c r="C12" s="87"/>
      <c r="D12" s="94">
        <v>1500000</v>
      </c>
      <c r="E12" s="95"/>
    </row>
    <row r="13" spans="1:7" ht="32.25" customHeight="1" thickBot="1">
      <c r="A13" s="14">
        <v>2</v>
      </c>
      <c r="B13" s="88" t="s">
        <v>17</v>
      </c>
      <c r="C13" s="89"/>
      <c r="D13" s="96" t="s">
        <v>15</v>
      </c>
      <c r="E13" s="97"/>
    </row>
    <row r="14" spans="1:7" ht="32.25" customHeight="1" thickBot="1">
      <c r="A14" s="72" t="s">
        <v>48</v>
      </c>
      <c r="B14" s="73"/>
      <c r="C14" s="73"/>
      <c r="D14" s="98" t="e">
        <f xml:space="preserve"> (D12*D13)+D12</f>
        <v>#VALUE!</v>
      </c>
      <c r="E14" s="99"/>
    </row>
    <row r="15" spans="1:7">
      <c r="A15" s="10"/>
      <c r="D15" s="57"/>
    </row>
    <row r="16" spans="1:7">
      <c r="A16" s="10"/>
    </row>
    <row r="17" spans="1:9" ht="16.5" thickBot="1">
      <c r="A17" s="10"/>
    </row>
    <row r="18" spans="1:9" ht="25.5" customHeight="1" thickBot="1">
      <c r="A18" s="46" t="s">
        <v>42</v>
      </c>
      <c r="B18" s="47"/>
      <c r="C18" s="47"/>
      <c r="D18" s="47"/>
      <c r="E18" s="47"/>
      <c r="F18" s="47"/>
      <c r="G18" s="4"/>
      <c r="H18" s="4"/>
      <c r="I18" s="4"/>
    </row>
    <row r="19" spans="1:9" ht="16.5" customHeight="1" thickBot="1">
      <c r="A19" s="140" t="s">
        <v>0</v>
      </c>
      <c r="B19" s="111" t="s">
        <v>1</v>
      </c>
      <c r="C19" s="124" t="s">
        <v>30</v>
      </c>
      <c r="D19" s="81" t="s">
        <v>2</v>
      </c>
      <c r="E19" s="82"/>
      <c r="F19" s="83"/>
      <c r="G19" s="18"/>
    </row>
    <row r="20" spans="1:9" ht="48" thickBot="1">
      <c r="A20" s="104"/>
      <c r="B20" s="106"/>
      <c r="C20" s="120"/>
      <c r="D20" s="13" t="s">
        <v>19</v>
      </c>
      <c r="E20" s="20" t="s">
        <v>20</v>
      </c>
      <c r="F20" s="54" t="s">
        <v>21</v>
      </c>
      <c r="G20" s="18"/>
    </row>
    <row r="21" spans="1:9" ht="16.5" thickBot="1">
      <c r="A21" s="32">
        <v>0</v>
      </c>
      <c r="B21" s="33">
        <v>1</v>
      </c>
      <c r="C21" s="43">
        <v>2</v>
      </c>
      <c r="D21" s="44">
        <v>3</v>
      </c>
      <c r="E21" s="45">
        <v>4</v>
      </c>
      <c r="F21" s="55">
        <v>5</v>
      </c>
      <c r="G21" s="19"/>
    </row>
    <row r="22" spans="1:9" ht="30.95" customHeight="1">
      <c r="A22" s="14">
        <v>1</v>
      </c>
      <c r="B22" s="21" t="s">
        <v>3</v>
      </c>
      <c r="C22" s="58">
        <v>0</v>
      </c>
      <c r="D22" s="24">
        <v>3000</v>
      </c>
      <c r="E22" s="25">
        <v>2700</v>
      </c>
      <c r="F22" s="56">
        <v>500</v>
      </c>
      <c r="G22" s="22"/>
    </row>
    <row r="23" spans="1:9" ht="33" customHeight="1" thickBot="1">
      <c r="A23" s="14">
        <v>2</v>
      </c>
      <c r="B23" s="21" t="s">
        <v>4</v>
      </c>
      <c r="C23" s="58">
        <v>0</v>
      </c>
      <c r="D23" s="26">
        <v>0</v>
      </c>
      <c r="E23" s="28">
        <v>2700</v>
      </c>
      <c r="F23" s="27">
        <v>0</v>
      </c>
      <c r="G23" s="22"/>
    </row>
    <row r="24" spans="1:9" ht="34.5" customHeight="1" thickBot="1">
      <c r="A24" s="112" t="s">
        <v>47</v>
      </c>
      <c r="B24" s="113"/>
      <c r="C24" s="11">
        <f>C22*(D22+E22+F22)+C23*E23</f>
        <v>0</v>
      </c>
      <c r="D24" s="12"/>
      <c r="G24" s="6"/>
      <c r="H24" s="4"/>
    </row>
    <row r="25" spans="1:9">
      <c r="B25" s="48"/>
      <c r="C25" s="16"/>
      <c r="D25" s="12"/>
      <c r="G25" s="6"/>
      <c r="H25" s="4"/>
    </row>
    <row r="26" spans="1:9" ht="16.5" thickBot="1">
      <c r="A26" s="6"/>
      <c r="B26" s="4"/>
      <c r="C26" s="16"/>
      <c r="D26" s="12"/>
      <c r="G26" s="6"/>
      <c r="H26" s="4"/>
    </row>
    <row r="27" spans="1:9" ht="16.5" thickBot="1">
      <c r="A27" s="116" t="s">
        <v>22</v>
      </c>
      <c r="B27" s="117"/>
      <c r="C27" s="117"/>
      <c r="D27" s="118"/>
      <c r="E27" s="4"/>
      <c r="F27" s="4"/>
      <c r="G27" s="4"/>
      <c r="H27" s="4"/>
    </row>
    <row r="28" spans="1:9" ht="16.5" customHeight="1">
      <c r="A28" s="103" t="s">
        <v>0</v>
      </c>
      <c r="B28" s="105" t="s">
        <v>1</v>
      </c>
      <c r="C28" s="119" t="s">
        <v>31</v>
      </c>
      <c r="D28" s="114" t="s">
        <v>23</v>
      </c>
      <c r="E28" s="18"/>
      <c r="F28" s="18"/>
      <c r="G28" s="18"/>
      <c r="H28" s="4"/>
    </row>
    <row r="29" spans="1:9" ht="31.5" customHeight="1" thickBot="1">
      <c r="A29" s="104"/>
      <c r="B29" s="106"/>
      <c r="C29" s="120"/>
      <c r="D29" s="115"/>
      <c r="E29" s="18"/>
      <c r="F29" s="18"/>
      <c r="G29" s="18"/>
      <c r="H29" s="4"/>
    </row>
    <row r="30" spans="1:9">
      <c r="A30" s="40">
        <v>0</v>
      </c>
      <c r="B30" s="41">
        <v>1</v>
      </c>
      <c r="C30" s="41">
        <v>2</v>
      </c>
      <c r="D30" s="42">
        <v>3</v>
      </c>
      <c r="E30" s="19"/>
      <c r="F30" s="6"/>
      <c r="G30" s="19"/>
      <c r="H30" s="4"/>
    </row>
    <row r="31" spans="1:9" ht="36" customHeight="1">
      <c r="A31" s="14">
        <v>1</v>
      </c>
      <c r="B31" s="21" t="s">
        <v>3</v>
      </c>
      <c r="C31" s="58">
        <v>0</v>
      </c>
      <c r="D31" s="30">
        <v>2700</v>
      </c>
      <c r="E31" s="17"/>
      <c r="F31" s="17"/>
      <c r="G31" s="29"/>
      <c r="H31" s="4"/>
    </row>
    <row r="32" spans="1:9" ht="35.25" customHeight="1" thickBot="1">
      <c r="A32" s="15">
        <v>2</v>
      </c>
      <c r="B32" s="23" t="s">
        <v>4</v>
      </c>
      <c r="C32" s="58">
        <v>0</v>
      </c>
      <c r="D32" s="31">
        <v>2700</v>
      </c>
      <c r="E32" s="17"/>
      <c r="F32" s="17"/>
      <c r="G32" s="29"/>
      <c r="H32" s="4"/>
    </row>
    <row r="33" spans="1:8" ht="35.25" customHeight="1" thickBot="1">
      <c r="A33" s="79" t="s">
        <v>46</v>
      </c>
      <c r="B33" s="80"/>
      <c r="C33" s="39">
        <f>C31*D31+C32*D32</f>
        <v>0</v>
      </c>
      <c r="D33" s="12"/>
      <c r="G33" s="6"/>
      <c r="H33" s="4"/>
    </row>
    <row r="34" spans="1:8">
      <c r="A34" s="6"/>
      <c r="B34" s="4"/>
      <c r="C34" s="16"/>
      <c r="D34" s="12"/>
      <c r="G34" s="6"/>
      <c r="H34" s="4"/>
    </row>
    <row r="35" spans="1:8" ht="16.5" thickBot="1">
      <c r="A35" s="6"/>
      <c r="B35" s="4"/>
      <c r="C35" s="16"/>
      <c r="D35" s="12"/>
      <c r="G35" s="6"/>
      <c r="H35" s="4"/>
    </row>
    <row r="36" spans="1:8" ht="16.5" thickBot="1">
      <c r="A36" s="100" t="s">
        <v>61</v>
      </c>
      <c r="B36" s="101"/>
      <c r="C36" s="101"/>
      <c r="D36" s="102"/>
      <c r="E36" s="4"/>
      <c r="F36" s="4"/>
      <c r="G36" s="4"/>
      <c r="H36" s="4"/>
    </row>
    <row r="37" spans="1:8" ht="16.5" customHeight="1">
      <c r="A37" s="103" t="s">
        <v>0</v>
      </c>
      <c r="B37" s="105" t="s">
        <v>1</v>
      </c>
      <c r="C37" s="107" t="s">
        <v>45</v>
      </c>
      <c r="D37" s="109" t="s">
        <v>49</v>
      </c>
      <c r="E37" s="18"/>
      <c r="F37" s="18"/>
      <c r="G37" s="18"/>
      <c r="H37" s="4"/>
    </row>
    <row r="38" spans="1:8" ht="59.25" customHeight="1" thickBot="1">
      <c r="A38" s="104"/>
      <c r="B38" s="106"/>
      <c r="C38" s="108"/>
      <c r="D38" s="110"/>
      <c r="E38" s="18"/>
      <c r="F38" s="18"/>
      <c r="G38" s="18"/>
      <c r="H38" s="4"/>
    </row>
    <row r="39" spans="1:8" ht="16.5" thickBot="1">
      <c r="A39" s="32">
        <v>0</v>
      </c>
      <c r="B39" s="33">
        <v>1</v>
      </c>
      <c r="C39" s="33">
        <v>2</v>
      </c>
      <c r="D39" s="52">
        <v>3</v>
      </c>
      <c r="E39" s="19"/>
      <c r="F39" s="6"/>
      <c r="G39" s="19"/>
      <c r="H39" s="4"/>
    </row>
    <row r="40" spans="1:8" ht="16.5" thickBot="1">
      <c r="A40" s="14">
        <v>1</v>
      </c>
      <c r="B40" s="51" t="s">
        <v>62</v>
      </c>
      <c r="C40" s="59">
        <v>0</v>
      </c>
      <c r="D40" s="53">
        <v>24</v>
      </c>
      <c r="E40" s="17"/>
      <c r="F40" s="17"/>
      <c r="G40" s="29"/>
      <c r="H40" s="4"/>
    </row>
    <row r="41" spans="1:8" ht="31.5" customHeight="1" thickBot="1">
      <c r="A41" s="79" t="s">
        <v>63</v>
      </c>
      <c r="B41" s="80"/>
      <c r="C41" s="39">
        <f>C40*D40</f>
        <v>0</v>
      </c>
      <c r="D41" s="12"/>
      <c r="G41" s="6"/>
      <c r="H41" s="4"/>
    </row>
    <row r="42" spans="1:8">
      <c r="A42" s="6"/>
      <c r="B42" s="4"/>
      <c r="C42" s="16"/>
      <c r="D42" s="12"/>
      <c r="G42" s="6"/>
      <c r="H42" s="4"/>
    </row>
    <row r="43" spans="1:8" ht="15.75" customHeight="1">
      <c r="A43" s="5"/>
      <c r="B43" s="7"/>
      <c r="C43" s="5"/>
      <c r="H43" s="5"/>
    </row>
    <row r="44" spans="1:8" ht="16.5" thickBot="1"/>
    <row r="45" spans="1:8" ht="31.5" customHeight="1" thickBot="1">
      <c r="A45" s="72" t="s">
        <v>43</v>
      </c>
      <c r="B45" s="73"/>
      <c r="C45" s="73"/>
      <c r="D45" s="74"/>
    </row>
    <row r="46" spans="1:8">
      <c r="A46" s="50" t="s">
        <v>0</v>
      </c>
      <c r="B46" s="127" t="s">
        <v>1</v>
      </c>
      <c r="C46" s="128"/>
      <c r="D46" s="35" t="s">
        <v>5</v>
      </c>
    </row>
    <row r="47" spans="1:8">
      <c r="A47" s="34">
        <v>0</v>
      </c>
      <c r="B47" s="125">
        <v>1</v>
      </c>
      <c r="C47" s="126"/>
      <c r="D47" s="36">
        <v>2</v>
      </c>
    </row>
    <row r="48" spans="1:8">
      <c r="A48" s="1">
        <v>1</v>
      </c>
      <c r="B48" s="136" t="s">
        <v>26</v>
      </c>
      <c r="C48" s="137"/>
      <c r="D48" s="38" t="e">
        <f>D14</f>
        <v>#VALUE!</v>
      </c>
    </row>
    <row r="49" spans="1:7">
      <c r="A49" s="2">
        <v>2</v>
      </c>
      <c r="B49" s="75" t="s">
        <v>25</v>
      </c>
      <c r="C49" s="76"/>
      <c r="D49" s="63">
        <f>C24</f>
        <v>0</v>
      </c>
    </row>
    <row r="50" spans="1:7">
      <c r="A50" s="2">
        <v>3</v>
      </c>
      <c r="B50" s="75" t="s">
        <v>24</v>
      </c>
      <c r="C50" s="76"/>
      <c r="D50" s="63">
        <f>C33</f>
        <v>0</v>
      </c>
    </row>
    <row r="51" spans="1:7">
      <c r="A51" s="2">
        <v>4</v>
      </c>
      <c r="B51" s="75" t="s">
        <v>50</v>
      </c>
      <c r="C51" s="76"/>
      <c r="D51" s="64">
        <f>C41</f>
        <v>0</v>
      </c>
    </row>
    <row r="52" spans="1:7" ht="31.5" customHeight="1" thickBot="1">
      <c r="A52" s="121" t="s">
        <v>29</v>
      </c>
      <c r="B52" s="122"/>
      <c r="C52" s="122"/>
      <c r="D52" s="37" t="e">
        <f>D48+D49+D50+D51</f>
        <v>#VALUE!</v>
      </c>
    </row>
    <row r="53" spans="1:7">
      <c r="A53" s="10" t="s">
        <v>13</v>
      </c>
    </row>
    <row r="54" spans="1:7">
      <c r="A54" s="10"/>
    </row>
    <row r="56" spans="1:7">
      <c r="B56" s="9" t="s">
        <v>10</v>
      </c>
      <c r="C56" s="61"/>
      <c r="D56" s="77" t="s">
        <v>11</v>
      </c>
      <c r="E56" s="77"/>
      <c r="F56" s="77"/>
      <c r="G56"/>
    </row>
    <row r="57" spans="1:7">
      <c r="B57" s="9"/>
      <c r="C57" s="60"/>
      <c r="D57" s="78" t="s">
        <v>51</v>
      </c>
      <c r="E57" s="78"/>
      <c r="F57" s="78"/>
      <c r="G57"/>
    </row>
    <row r="58" spans="1:7">
      <c r="B58"/>
      <c r="C58"/>
      <c r="D58" s="61"/>
      <c r="E58" s="61"/>
      <c r="F58" s="61"/>
      <c r="G58" s="61"/>
    </row>
    <row r="59" spans="1:7">
      <c r="B59" s="9" t="s">
        <v>12</v>
      </c>
      <c r="C59"/>
      <c r="D59" s="60"/>
      <c r="E59" s="60"/>
      <c r="F59" s="60"/>
      <c r="G59" s="60"/>
    </row>
    <row r="60" spans="1:7">
      <c r="A60" s="123" t="s">
        <v>14</v>
      </c>
      <c r="B60" s="123"/>
      <c r="C60" s="123"/>
      <c r="D60" s="123"/>
      <c r="E60" s="123"/>
      <c r="F60" s="123"/>
      <c r="G60" s="123"/>
    </row>
    <row r="61" spans="1:7" s="66" customFormat="1" ht="33.75" customHeight="1">
      <c r="A61" s="70" t="s">
        <v>34</v>
      </c>
      <c r="B61" s="70"/>
      <c r="C61" s="70"/>
      <c r="D61" s="70"/>
      <c r="E61" s="70"/>
      <c r="F61" s="70"/>
      <c r="G61" s="65"/>
    </row>
    <row r="62" spans="1:7" s="66" customFormat="1" ht="48.75" customHeight="1">
      <c r="A62" s="49"/>
      <c r="B62" s="71" t="s">
        <v>64</v>
      </c>
      <c r="C62" s="71"/>
      <c r="D62" s="71"/>
      <c r="E62" s="71"/>
      <c r="F62" s="71"/>
      <c r="G62" s="49"/>
    </row>
    <row r="63" spans="1:7" s="66" customFormat="1">
      <c r="A63" s="49"/>
      <c r="B63" s="71" t="s">
        <v>33</v>
      </c>
      <c r="C63" s="71"/>
      <c r="D63" s="71"/>
      <c r="E63" s="71"/>
      <c r="F63" s="71"/>
      <c r="G63" s="49"/>
    </row>
    <row r="64" spans="1:7" s="66" customFormat="1" ht="31.5" customHeight="1">
      <c r="B64" s="71" t="s">
        <v>65</v>
      </c>
      <c r="C64" s="71"/>
      <c r="D64" s="71"/>
      <c r="E64" s="71"/>
      <c r="F64" s="71"/>
    </row>
    <row r="65" spans="1:7" s="66" customFormat="1">
      <c r="A65" s="70" t="s">
        <v>35</v>
      </c>
      <c r="B65" s="70"/>
      <c r="C65" s="70"/>
      <c r="D65" s="70"/>
      <c r="E65" s="70"/>
      <c r="F65" s="70"/>
    </row>
    <row r="66" spans="1:7" s="66" customFormat="1" ht="31.5" customHeight="1">
      <c r="A66" s="49"/>
      <c r="B66" s="71" t="s">
        <v>52</v>
      </c>
      <c r="C66" s="71"/>
      <c r="D66" s="71"/>
      <c r="E66" s="71"/>
      <c r="F66" s="71"/>
      <c r="G66" s="49"/>
    </row>
    <row r="67" spans="1:7" s="66" customFormat="1">
      <c r="B67" s="71" t="s">
        <v>36</v>
      </c>
      <c r="C67" s="71"/>
      <c r="D67" s="71"/>
      <c r="E67" s="71"/>
      <c r="F67" s="71"/>
    </row>
    <row r="68" spans="1:7" s="66" customFormat="1" ht="69" customHeight="1">
      <c r="B68" s="71" t="s">
        <v>53</v>
      </c>
      <c r="C68" s="71"/>
      <c r="D68" s="71"/>
      <c r="E68" s="71"/>
      <c r="F68" s="71"/>
    </row>
    <row r="69" spans="1:7" s="66" customFormat="1" ht="38.25" customHeight="1">
      <c r="B69" s="71" t="s">
        <v>28</v>
      </c>
      <c r="C69" s="71"/>
      <c r="D69" s="71"/>
      <c r="E69" s="71"/>
      <c r="F69" s="71"/>
    </row>
    <row r="70" spans="1:7" s="66" customFormat="1" ht="36" customHeight="1">
      <c r="B70" s="71" t="s">
        <v>37</v>
      </c>
      <c r="C70" s="71"/>
      <c r="D70" s="71"/>
      <c r="E70" s="71"/>
      <c r="F70" s="71"/>
    </row>
    <row r="71" spans="1:7" s="66" customFormat="1">
      <c r="A71" s="70" t="s">
        <v>22</v>
      </c>
      <c r="B71" s="70"/>
      <c r="C71" s="70"/>
      <c r="D71" s="70"/>
      <c r="E71" s="70"/>
      <c r="F71" s="70"/>
    </row>
    <row r="72" spans="1:7" s="66" customFormat="1" ht="33.75" customHeight="1">
      <c r="A72" s="49"/>
      <c r="B72" s="71" t="s">
        <v>38</v>
      </c>
      <c r="C72" s="71"/>
      <c r="D72" s="71"/>
      <c r="E72" s="71"/>
      <c r="F72" s="71"/>
    </row>
    <row r="73" spans="1:7" s="66" customFormat="1" ht="32.25" customHeight="1">
      <c r="A73" s="49"/>
      <c r="B73" s="71" t="s">
        <v>39</v>
      </c>
      <c r="C73" s="71"/>
      <c r="D73" s="71"/>
      <c r="E73" s="71"/>
      <c r="F73" s="71"/>
    </row>
    <row r="74" spans="1:7" s="66" customFormat="1" ht="48" customHeight="1">
      <c r="A74" s="49"/>
      <c r="B74" s="71" t="s">
        <v>40</v>
      </c>
      <c r="C74" s="71"/>
      <c r="D74" s="71"/>
      <c r="E74" s="71"/>
      <c r="F74" s="71"/>
    </row>
    <row r="75" spans="1:7" s="66" customFormat="1" ht="48.75" customHeight="1">
      <c r="A75" s="49"/>
      <c r="B75" s="71" t="s">
        <v>57</v>
      </c>
      <c r="C75" s="71"/>
      <c r="D75" s="71"/>
      <c r="E75" s="71"/>
      <c r="F75" s="71"/>
    </row>
    <row r="76" spans="1:7" s="66" customFormat="1" ht="33.75" customHeight="1">
      <c r="A76" s="49"/>
      <c r="B76" s="71" t="s">
        <v>41</v>
      </c>
      <c r="C76" s="71"/>
      <c r="D76" s="71"/>
      <c r="E76" s="71"/>
      <c r="F76" s="71"/>
    </row>
    <row r="77" spans="1:7" s="66" customFormat="1" ht="18" customHeight="1">
      <c r="A77" s="70" t="s">
        <v>44</v>
      </c>
      <c r="B77" s="70"/>
      <c r="C77" s="70"/>
      <c r="D77" s="70"/>
      <c r="E77" s="70"/>
      <c r="F77" s="70"/>
    </row>
    <row r="78" spans="1:7" s="66" customFormat="1">
      <c r="A78" s="49"/>
      <c r="B78" s="71" t="s">
        <v>56</v>
      </c>
      <c r="C78" s="71"/>
      <c r="D78" s="71"/>
      <c r="E78" s="71"/>
      <c r="F78" s="71"/>
    </row>
    <row r="79" spans="1:7" s="66" customFormat="1">
      <c r="A79" s="49"/>
      <c r="B79" s="71" t="s">
        <v>59</v>
      </c>
      <c r="C79" s="71"/>
      <c r="D79" s="71"/>
      <c r="E79" s="71"/>
      <c r="F79" s="71"/>
    </row>
    <row r="80" spans="1:7" s="66" customFormat="1">
      <c r="A80" s="49"/>
      <c r="B80" s="71" t="s">
        <v>58</v>
      </c>
      <c r="C80" s="71"/>
      <c r="D80" s="71"/>
      <c r="E80" s="71"/>
      <c r="F80" s="71"/>
    </row>
    <row r="81" spans="1:6" s="66" customFormat="1" ht="33.75" customHeight="1">
      <c r="A81" s="49"/>
      <c r="B81" s="71" t="s">
        <v>60</v>
      </c>
      <c r="C81" s="71"/>
      <c r="D81" s="71"/>
      <c r="E81" s="71"/>
      <c r="F81" s="71"/>
    </row>
    <row r="82" spans="1:6" s="66" customFormat="1" ht="15.75" customHeight="1">
      <c r="A82" s="70" t="s">
        <v>43</v>
      </c>
      <c r="B82" s="70"/>
      <c r="C82" s="70"/>
      <c r="D82" s="70"/>
    </row>
    <row r="83" spans="1:6" s="67" customFormat="1" ht="31.5" customHeight="1">
      <c r="B83" s="71" t="s">
        <v>54</v>
      </c>
      <c r="C83" s="71"/>
      <c r="D83" s="71"/>
      <c r="E83" s="71"/>
      <c r="F83" s="71"/>
    </row>
    <row r="84" spans="1:6" s="67" customFormat="1" ht="36" customHeight="1">
      <c r="B84" s="71" t="s">
        <v>55</v>
      </c>
      <c r="C84" s="71"/>
      <c r="D84" s="71"/>
      <c r="E84" s="71"/>
      <c r="F84" s="71"/>
    </row>
    <row r="85" spans="1:6" s="67" customFormat="1"/>
    <row r="86" spans="1:6" s="67" customFormat="1"/>
    <row r="87" spans="1:6" s="67" customFormat="1"/>
    <row r="88" spans="1:6" s="67" customFormat="1"/>
    <row r="89" spans="1:6" s="67" customFormat="1"/>
    <row r="90" spans="1:6" s="67" customFormat="1"/>
    <row r="91" spans="1:6" s="67" customFormat="1"/>
    <row r="92" spans="1:6" s="67" customFormat="1"/>
    <row r="93" spans="1:6" s="67" customFormat="1"/>
    <row r="94" spans="1:6" s="67" customFormat="1"/>
  </sheetData>
  <mergeCells count="71">
    <mergeCell ref="E1:F1"/>
    <mergeCell ref="C19:C20"/>
    <mergeCell ref="B47:C47"/>
    <mergeCell ref="B49:C49"/>
    <mergeCell ref="B50:C50"/>
    <mergeCell ref="A45:D45"/>
    <mergeCell ref="B46:C46"/>
    <mergeCell ref="A9:A10"/>
    <mergeCell ref="B9:B10"/>
    <mergeCell ref="C9:C10"/>
    <mergeCell ref="A1:B1"/>
    <mergeCell ref="A2:B2"/>
    <mergeCell ref="A3:B3"/>
    <mergeCell ref="B48:C48"/>
    <mergeCell ref="D11:E11"/>
    <mergeCell ref="A19:A20"/>
    <mergeCell ref="B83:F83"/>
    <mergeCell ref="A24:B24"/>
    <mergeCell ref="A33:B33"/>
    <mergeCell ref="D28:D29"/>
    <mergeCell ref="A27:D27"/>
    <mergeCell ref="A28:A29"/>
    <mergeCell ref="B28:B29"/>
    <mergeCell ref="C28:C29"/>
    <mergeCell ref="B80:F80"/>
    <mergeCell ref="A52:C52"/>
    <mergeCell ref="B74:F74"/>
    <mergeCell ref="B75:F75"/>
    <mergeCell ref="B76:F76"/>
    <mergeCell ref="A60:G60"/>
    <mergeCell ref="B84:F84"/>
    <mergeCell ref="A71:F71"/>
    <mergeCell ref="A82:D82"/>
    <mergeCell ref="B62:F62"/>
    <mergeCell ref="B63:F63"/>
    <mergeCell ref="B64:F64"/>
    <mergeCell ref="B67:F67"/>
    <mergeCell ref="B68:F68"/>
    <mergeCell ref="B69:F69"/>
    <mergeCell ref="B70:F70"/>
    <mergeCell ref="A65:F65"/>
    <mergeCell ref="B73:F73"/>
    <mergeCell ref="A77:F77"/>
    <mergeCell ref="B79:F79"/>
    <mergeCell ref="B78:F78"/>
    <mergeCell ref="B81:F81"/>
    <mergeCell ref="D12:E12"/>
    <mergeCell ref="D13:E13"/>
    <mergeCell ref="D14:E14"/>
    <mergeCell ref="A36:D36"/>
    <mergeCell ref="A37:A38"/>
    <mergeCell ref="B37:B38"/>
    <mergeCell ref="C37:C38"/>
    <mergeCell ref="D37:D38"/>
    <mergeCell ref="B19:B20"/>
    <mergeCell ref="A6:F6"/>
    <mergeCell ref="A5:F5"/>
    <mergeCell ref="A61:F61"/>
    <mergeCell ref="B66:F66"/>
    <mergeCell ref="B72:F72"/>
    <mergeCell ref="A8:E8"/>
    <mergeCell ref="B51:C51"/>
    <mergeCell ref="D56:F56"/>
    <mergeCell ref="D57:F57"/>
    <mergeCell ref="A41:B41"/>
    <mergeCell ref="D19:F19"/>
    <mergeCell ref="B11:C11"/>
    <mergeCell ref="B12:C12"/>
    <mergeCell ref="B13:C13"/>
    <mergeCell ref="A14:C14"/>
    <mergeCell ref="D9:E10"/>
  </mergeCells>
  <pageMargins left="0.75" right="0.75" top="1" bottom="1" header="0.5" footer="0.5"/>
  <pageSetup paperSize="9" scale="77" orientation="portrait" horizontalDpi="300" verticalDpi="300" r:id="rId1"/>
  <rowBreaks count="1" manualBreakCount="1">
    <brk id="1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" workbookViewId="0">
      <selection activeCell="F21" sqref="F21:P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Formularul nr.19- Centralizator</vt:lpstr>
      <vt:lpstr>Sheet1</vt:lpstr>
      <vt:lpstr>'Formularul nr.19- Centralizator'!Print_Area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Koncz Kálmán</dc:creator>
  <cp:lastModifiedBy>Radu</cp:lastModifiedBy>
  <cp:lastPrinted>2026-03-19T07:38:36Z</cp:lastPrinted>
  <dcterms:created xsi:type="dcterms:W3CDTF">2020-12-22T08:23:00Z</dcterms:created>
  <dcterms:modified xsi:type="dcterms:W3CDTF">2026-03-31T09:34:09Z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