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0" yWindow="360" windowWidth="11040" windowHeight="1644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I4" i="1"/>
  <c r="H4" i="1"/>
  <c r="J3" i="1" l="1"/>
  <c r="J5" i="1"/>
  <c r="J2" i="1"/>
  <c r="F5" i="1"/>
  <c r="F3" i="1"/>
  <c r="F2" i="1"/>
  <c r="L3" i="1" l="1"/>
  <c r="L5" i="1"/>
  <c r="K2" i="1"/>
  <c r="H3" i="1"/>
  <c r="H5" i="1"/>
  <c r="I3" i="1"/>
  <c r="I5" i="1"/>
  <c r="K5" i="1" l="1"/>
  <c r="M5" i="1" s="1"/>
  <c r="K3" i="1"/>
  <c r="M3" i="1" s="1"/>
  <c r="L2" i="1"/>
  <c r="M2" i="1"/>
  <c r="I2" i="1"/>
  <c r="I6" i="1" s="1"/>
  <c r="H2" i="1"/>
  <c r="H6" i="1" s="1"/>
</calcChain>
</file>

<file path=xl/sharedStrings.xml><?xml version="1.0" encoding="utf-8"?>
<sst xmlns="http://schemas.openxmlformats.org/spreadsheetml/2006/main" count="26" uniqueCount="24">
  <si>
    <t>Nr. lot</t>
  </si>
  <si>
    <t>Denumire produs</t>
  </si>
  <si>
    <t>U.M.</t>
  </si>
  <si>
    <t>Val. min. f. T.V.A. Acord Cadru</t>
  </si>
  <si>
    <t>Val. max. f. T.V.A. Acord Cadru</t>
  </si>
  <si>
    <t>Cant. min. Ctr. Subs.</t>
  </si>
  <si>
    <t>Val. min. Ctr. Subs.</t>
  </si>
  <si>
    <t>Cant. max. Acord Cadru (36 luni)</t>
  </si>
  <si>
    <t>Total general</t>
  </si>
  <si>
    <t>*Cant. max. Ctr. Subs. = cantitatea celui mai mare contract subsecvent</t>
  </si>
  <si>
    <t>**Val. max. Ctr. Subs. = valoarea celui mai mare contract subsecvent</t>
  </si>
  <si>
    <t>Preț unitar  estimat</t>
  </si>
  <si>
    <r>
      <t>Cant. max. Ctr. Subs.</t>
    </r>
    <r>
      <rPr>
        <b/>
        <sz val="10"/>
        <color rgb="FFFF0000"/>
        <rFont val="Calibri"/>
        <family val="2"/>
      </rPr>
      <t>*</t>
    </r>
  </si>
  <si>
    <r>
      <t>Val. max. Ctr. Subs.</t>
    </r>
    <r>
      <rPr>
        <b/>
        <sz val="10"/>
        <color rgb="FFFF0000"/>
        <rFont val="Calibri"/>
        <family val="2"/>
      </rPr>
      <t>*</t>
    </r>
  </si>
  <si>
    <t>Servicii spalatorie rufe (inventar moale)</t>
  </si>
  <si>
    <t>kg</t>
  </si>
  <si>
    <t>Cant. min. Acord Cadru (1 luna)</t>
  </si>
  <si>
    <t>Servicii spalatorie mopuri</t>
  </si>
  <si>
    <t>Servicii spalatorie carpete personalizate</t>
  </si>
  <si>
    <t>Nr. poz.</t>
  </si>
  <si>
    <t>1.1</t>
  </si>
  <si>
    <t>1.2</t>
  </si>
  <si>
    <t>2.1</t>
  </si>
  <si>
    <t>Total lot 1 Servicii spalatorie rufe (inventar moale) si spalatorie mopuri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</si>
</sst>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115" zoomScaleNormal="115" workbookViewId="0">
      <pane ySplit="1" topLeftCell="A2" activePane="bottomLeft" state="frozen"/>
      <selection pane="bottomLeft" activeCell="I20" sqref="I20"/>
    </sheetView>
  </sheetViews>
  <sheetFormatPr defaultColWidth="9" defaultRowHeight="12.75" x14ac:dyDescent="0.25"/>
  <cols>
    <col min="1" max="1" width="3.42578125" style="6" bestFit="1" customWidth="1"/>
    <col min="2" max="2" width="5.7109375" style="6" bestFit="1" customWidth="1"/>
    <col min="3" max="3" width="24.42578125" style="7" customWidth="1"/>
    <col min="4" max="4" width="5.5703125" style="8" customWidth="1"/>
    <col min="5" max="6" width="10.140625" style="5" customWidth="1"/>
    <col min="7" max="7" width="9" style="5" customWidth="1"/>
    <col min="8" max="8" width="11.28515625" style="5" bestFit="1" customWidth="1"/>
    <col min="9" max="9" width="12.28515625" style="5" bestFit="1" customWidth="1"/>
    <col min="10" max="10" width="7.5703125" style="4" customWidth="1"/>
    <col min="11" max="11" width="7.85546875" style="4" customWidth="1"/>
    <col min="12" max="12" width="10" style="5" customWidth="1"/>
    <col min="13" max="13" width="11.28515625" style="5" bestFit="1" customWidth="1"/>
    <col min="14" max="14" width="12.5703125" style="3" bestFit="1" customWidth="1"/>
    <col min="15" max="16384" width="9" style="3"/>
  </cols>
  <sheetData>
    <row r="1" spans="1:13" s="2" customFormat="1" ht="51" x14ac:dyDescent="0.25">
      <c r="A1" s="1" t="s">
        <v>0</v>
      </c>
      <c r="B1" s="1" t="s">
        <v>19</v>
      </c>
      <c r="C1" s="1" t="s">
        <v>1</v>
      </c>
      <c r="D1" s="1" t="s">
        <v>2</v>
      </c>
      <c r="E1" s="10" t="s">
        <v>16</v>
      </c>
      <c r="F1" s="10" t="s">
        <v>7</v>
      </c>
      <c r="G1" s="10" t="s">
        <v>11</v>
      </c>
      <c r="H1" s="10" t="s">
        <v>3</v>
      </c>
      <c r="I1" s="10" t="s">
        <v>4</v>
      </c>
      <c r="J1" s="9" t="s">
        <v>5</v>
      </c>
      <c r="K1" s="9" t="s">
        <v>12</v>
      </c>
      <c r="L1" s="10" t="s">
        <v>6</v>
      </c>
      <c r="M1" s="10" t="s">
        <v>13</v>
      </c>
    </row>
    <row r="2" spans="1:13" s="16" customFormat="1" ht="25.5" x14ac:dyDescent="0.25">
      <c r="A2" s="31">
        <v>1</v>
      </c>
      <c r="B2" s="27" t="s">
        <v>20</v>
      </c>
      <c r="C2" s="11" t="s">
        <v>14</v>
      </c>
      <c r="D2" s="12" t="s">
        <v>15</v>
      </c>
      <c r="E2" s="15">
        <v>12500</v>
      </c>
      <c r="F2" s="15">
        <f>E2*36</f>
        <v>450000</v>
      </c>
      <c r="G2" s="14">
        <v>6.87</v>
      </c>
      <c r="H2" s="13">
        <f t="shared" ref="H2:H5" si="0">E2*G2</f>
        <v>85875</v>
      </c>
      <c r="I2" s="13">
        <f t="shared" ref="I2:I5" si="1">F2*G2</f>
        <v>3091500</v>
      </c>
      <c r="J2" s="15">
        <f>E2</f>
        <v>12500</v>
      </c>
      <c r="K2" s="15">
        <f>J2*3</f>
        <v>37500</v>
      </c>
      <c r="L2" s="13">
        <f t="shared" ref="L2:L5" si="2">J2*G2</f>
        <v>85875</v>
      </c>
      <c r="M2" s="13">
        <f t="shared" ref="M2:M5" si="3">G2*K2</f>
        <v>257625</v>
      </c>
    </row>
    <row r="3" spans="1:13" s="16" customFormat="1" x14ac:dyDescent="0.25">
      <c r="A3" s="32"/>
      <c r="B3" s="28" t="s">
        <v>21</v>
      </c>
      <c r="C3" s="20" t="s">
        <v>17</v>
      </c>
      <c r="D3" s="21" t="s">
        <v>15</v>
      </c>
      <c r="E3" s="22">
        <v>2500</v>
      </c>
      <c r="F3" s="15">
        <f>E3*36</f>
        <v>90000</v>
      </c>
      <c r="G3" s="23">
        <v>6.87</v>
      </c>
      <c r="H3" s="13">
        <f t="shared" si="0"/>
        <v>17175</v>
      </c>
      <c r="I3" s="13">
        <f t="shared" si="1"/>
        <v>618300</v>
      </c>
      <c r="J3" s="15">
        <f t="shared" ref="J3:J5" si="4">E3</f>
        <v>2500</v>
      </c>
      <c r="K3" s="15">
        <f t="shared" ref="K3:K5" si="5">J3*3</f>
        <v>7500</v>
      </c>
      <c r="L3" s="13">
        <f t="shared" si="2"/>
        <v>17175</v>
      </c>
      <c r="M3" s="13">
        <f t="shared" si="3"/>
        <v>51525</v>
      </c>
    </row>
    <row r="4" spans="1:13" s="16" customFormat="1" x14ac:dyDescent="0.25">
      <c r="A4" s="33" t="s">
        <v>23</v>
      </c>
      <c r="B4" s="34"/>
      <c r="C4" s="34"/>
      <c r="D4" s="34"/>
      <c r="E4" s="34"/>
      <c r="F4" s="34"/>
      <c r="G4" s="35"/>
      <c r="H4" s="17">
        <f>SUM(H2:H3)</f>
        <v>103050</v>
      </c>
      <c r="I4" s="17">
        <f>SUM(I2:I3)</f>
        <v>3709800</v>
      </c>
      <c r="J4" s="36"/>
      <c r="K4" s="36"/>
      <c r="L4" s="17"/>
      <c r="M4" s="17">
        <f>SUM(M2:M3)</f>
        <v>309150</v>
      </c>
    </row>
    <row r="5" spans="1:13" s="16" customFormat="1" ht="25.5" x14ac:dyDescent="0.25">
      <c r="A5" s="19">
        <v>2</v>
      </c>
      <c r="B5" s="28" t="s">
        <v>22</v>
      </c>
      <c r="C5" s="20" t="s">
        <v>18</v>
      </c>
      <c r="D5" s="21" t="s">
        <v>15</v>
      </c>
      <c r="E5" s="22">
        <v>10</v>
      </c>
      <c r="F5" s="15">
        <f>E5*36</f>
        <v>360</v>
      </c>
      <c r="G5" s="23">
        <v>85</v>
      </c>
      <c r="H5" s="13">
        <f t="shared" si="0"/>
        <v>850</v>
      </c>
      <c r="I5" s="13">
        <f t="shared" si="1"/>
        <v>30600</v>
      </c>
      <c r="J5" s="15">
        <f t="shared" si="4"/>
        <v>10</v>
      </c>
      <c r="K5" s="15">
        <f t="shared" si="5"/>
        <v>30</v>
      </c>
      <c r="L5" s="13">
        <f t="shared" si="2"/>
        <v>850</v>
      </c>
      <c r="M5" s="13">
        <f t="shared" si="3"/>
        <v>2550</v>
      </c>
    </row>
    <row r="6" spans="1:13" x14ac:dyDescent="0.25">
      <c r="A6" s="29" t="s">
        <v>8</v>
      </c>
      <c r="B6" s="29"/>
      <c r="C6" s="29"/>
      <c r="D6" s="29"/>
      <c r="E6" s="29"/>
      <c r="F6" s="29"/>
      <c r="G6" s="29"/>
      <c r="H6" s="17">
        <f>SUM(H2:H5)</f>
        <v>206950</v>
      </c>
      <c r="I6" s="26">
        <f>SUM(I2:I5)</f>
        <v>7450200</v>
      </c>
      <c r="J6" s="24"/>
      <c r="K6" s="24"/>
      <c r="L6" s="25"/>
      <c r="M6" s="25"/>
    </row>
    <row r="7" spans="1:13" x14ac:dyDescent="0.2">
      <c r="A7" s="30" t="s">
        <v>9</v>
      </c>
      <c r="B7" s="30"/>
      <c r="C7" s="30"/>
      <c r="D7" s="30"/>
      <c r="E7" s="30"/>
      <c r="F7" s="30"/>
    </row>
    <row r="8" spans="1:13" x14ac:dyDescent="0.2">
      <c r="A8" s="18" t="s">
        <v>10</v>
      </c>
      <c r="B8" s="18"/>
      <c r="C8" s="18"/>
      <c r="D8" s="18"/>
      <c r="E8" s="18"/>
    </row>
    <row r="13" spans="1:13" x14ac:dyDescent="0.25">
      <c r="C13" s="3"/>
    </row>
  </sheetData>
  <mergeCells count="4">
    <mergeCell ref="A6:G6"/>
    <mergeCell ref="A7:F7"/>
    <mergeCell ref="A2:A3"/>
    <mergeCell ref="A4:G4"/>
  </mergeCells>
  <phoneticPr fontId="0" type="noConversion"/>
  <pageMargins left="0.15748031496062992" right="0.15748031496062992" top="1.1023622047244095" bottom="0.74803149606299213" header="0.31496062992125984" footer="0.31496062992125984"/>
  <pageSetup orientation="landscape" r:id="rId1"/>
  <headerFooter>
    <oddHeader>&amp;C&amp;"-,Bold"&amp;18Caiet de sarcini - Anexa 2 Cantități-Valori Servicii de spalatorie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simona.ilie</dc:creator>
  <cp:lastModifiedBy>Dan Caloinescu</cp:lastModifiedBy>
  <cp:lastPrinted>2026-04-02T05:45:39Z</cp:lastPrinted>
  <dcterms:created xsi:type="dcterms:W3CDTF">2017-06-28T06:01:38Z</dcterms:created>
  <dcterms:modified xsi:type="dcterms:W3CDTF">2026-04-23T08:52:42Z</dcterms:modified>
</cp:coreProperties>
</file>