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Volumes/OWC Envoy Ultra/Drive ELVETIC/Oferte/Baltati/Scoala Sarca 2026/DA/"/>
    </mc:Choice>
  </mc:AlternateContent>
  <xr:revisionPtr revIDLastSave="0" documentId="8_{5FBC2BC8-D4DA-D447-9C11-B75F648B87F6}" xr6:coauthVersionLast="47" xr6:coauthVersionMax="47" xr10:uidLastSave="{00000000-0000-0000-0000-000000000000}"/>
  <bookViews>
    <workbookView xWindow="13560" yWindow="600" windowWidth="28680" windowHeight="19180" tabRatio="500" xr2:uid="{00000000-000D-0000-FFFF-FFFF00000000}"/>
  </bookViews>
  <sheets>
    <sheet name="1. Instructiuni" sheetId="1" r:id="rId1"/>
    <sheet name="2. WBS" sheetId="2" r:id="rId2"/>
    <sheet name="3. Grafic Gantt" sheetId="3" r:id="rId3"/>
    <sheet name="4. Jaloane" sheetId="4" r:id="rId4"/>
    <sheet name="5. Resurse" sheetId="5" r:id="rId5"/>
    <sheet name="6. Cash-flow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7" i="6" l="1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B8" i="6" s="1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T5" i="6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<sst xmlns="http://schemas.openxmlformats.org/spreadsheetml/2006/main" count="760" uniqueCount="475">
  <si>
    <t>GRAFIC GENERAL DE REALIZARE A INVESTIȚIEI PUBLICE — MODEL ORIENTATIV</t>
  </si>
  <si>
    <t>(Anexă orientativă la Caietul de sarcini — Factor de evaluare F3 — pondere 10%)</t>
  </si>
  <si>
    <t>Obiectivul de investiție:</t>
  </si>
  <si>
    <t>CONSTRUIRE UNITATE DE ÎNVĂȚĂMÂNT PRIMAR ȘI PREȘCOLAR, LOCURI DE JOACĂ ȘI TEREN SPORT, SAT SÂRCA, COMUNA BĂLȚAȚI, JUDEȚUL IAȘI</t>
  </si>
  <si>
    <t>Autoritate Contractantă:</t>
  </si>
  <si>
    <t>U.A.T. COMUNA BĂLȚAȚI</t>
  </si>
  <si>
    <t>Aprobat prin:</t>
  </si>
  <si>
    <t>HCL nr. 41/29.05.2025</t>
  </si>
  <si>
    <t>Sursă finanțare:</t>
  </si>
  <si>
    <t>Contract finanțare nr. 913/05.03.2026 (PRNE 2021-2027, P6 RSO4.2)</t>
  </si>
  <si>
    <t>Valoare estimată (lei f. TVA):</t>
  </si>
  <si>
    <t>6.133.024,02 lei fără TVA</t>
  </si>
  <si>
    <t>Termen contractual de execuție:</t>
  </si>
  <si>
    <t>18 luni</t>
  </si>
  <si>
    <t>I. SCOPUL ACESTUI MODEL</t>
  </si>
  <si>
    <t>• Prezentul model orientativ ilustrează structura, nivelul de detaliere, succesiunea logică și jaloanele intermediare așteptate de Autoritatea Contractantă în Graficul General de Realizare a Investiției Publice (Gantt) ce va fi prezentat în Propunerea Tehnică.</t>
  </si>
  <si>
    <t>• Comisia de Evaluare va utiliza această structură pentru a distinge între o ofertă bazată pe o planificare superficială și una fundamentată pe o înțelegere superioară a complexității proiectului, a riscurilor tehnologice și a constrângerilor de timp.</t>
  </si>
  <si>
    <t>• Modelul NU este obligatoriu de copiat — Ofertanții pot adapta planificarea la metodologia proprie de execuție, dar trebuie să respecte CERINȚELE MINIME din pct. 10.3-10.5 ale Caietului de sarcini.</t>
  </si>
  <si>
    <t>II. CERINȚE MINIME OBLIGATORII PENTRU GRAFIC</t>
  </si>
  <si>
    <t>1. Structurat ierarhic pe 2 niveluri minim: ACTIVITĂȚI PRINCIPALE (Nivel 1) defalcate în SUBACTIVITĂȚI (Nivel 2);</t>
  </si>
  <si>
    <t>2. Granularitate maximă: 1 lună pentru activități principale, 2 săptămâni pentru subactivități;</t>
  </si>
  <si>
    <t>3. Identificarea explicită a Drumului Critic (Critical Path Method — CPM);</t>
  </si>
  <si>
    <t>4. Marcarea jaloanelor intermediare J0-J6 conform pct. 10.3.4 din Caietul de sarcini, cu termene-limită;</t>
  </si>
  <si>
    <t>5. Alocarea resurselor (umane, utilaje, materiale) pe fiecare activitate;</t>
  </si>
  <si>
    <t>6. Corelarea cu Graficul fizic-valoric (cash-flow estimat lunar pentru cererile de rambursare);</t>
  </si>
  <si>
    <t>7. Rezerve de timp rezonabile pentru intemperii (iarnă cu îngheț-dezgheț, ploi);</t>
  </si>
  <si>
    <t>8. Coordonarea livrării echipamentelor cu termen lung (HVAC, fotovoltaice, tâmplărie, gazon sintetic) cu momentul montajului;</t>
  </si>
  <si>
    <t>9. Realizat cu software dedicat: MS Project, Primavera, Asta Powerproject sau echivalent;</t>
  </si>
  <si>
    <t>10. Prezentat în format imprimat (Propunere Tehnică) + format electronic editabil (verificare drum critic).</t>
  </si>
  <si>
    <t>III. CUPRINSUL MODELULUI (FOI ALE PREZENTULUI FIȘIER)</t>
  </si>
  <si>
    <t>Foaie 1.</t>
  </si>
  <si>
    <t>Instrucțiuni — prezenta foaie</t>
  </si>
  <si>
    <t>Foaie 2.</t>
  </si>
  <si>
    <t>WBS (Work Breakdown Structure) — descompunerea ierarhică a activităților</t>
  </si>
  <si>
    <t>Foaie 3.</t>
  </si>
  <si>
    <t>Grafic Gantt — reprezentarea vizuală pe 36 de bisăptămâni (18 luni)</t>
  </si>
  <si>
    <t>Foaie 4.</t>
  </si>
  <si>
    <t>Jaloane J0-J6 — termene-limită, indicatori de realizare, documente de validare</t>
  </si>
  <si>
    <t>Foaie 5.</t>
  </si>
  <si>
    <t>Resurse — alocarea estimată a resurselor umane, utilajelor și materialelor</t>
  </si>
  <si>
    <t>Foaie 6.</t>
  </si>
  <si>
    <t>Cash-flow — corelarea graficului fizic cu cel valoric și cu cererile de rambursare</t>
  </si>
  <si>
    <t>IV. NOTĂ IMPORTANTĂ</t>
  </si>
  <si>
    <t>▸ ACTIVITĂȚILE CRITICE (drum critic) sunt marcate cu BARĂ ROȘIE; cele necritice cu BARĂ ALBASTRĂ.</t>
  </si>
  <si>
    <t>▸ JALOANELE sunt marcate cu CULOARE GALBEN-CHIHLIMBARIE și cu simbol ◆.</t>
  </si>
  <si>
    <t>▸ SUBACTIVITĂȚILE sunt marcate cu BARĂ ALBASTRU DESCHIS, sub activitatea-părinte.</t>
  </si>
  <si>
    <t>▸ Cantitățile fizice (mc beton, t oțel, mp gresie etc.) menționate în coloana « Cantitate F3 » provin din antemăsurătorile (Formularul F3) anexate documentației de atribuire.</t>
  </si>
  <si>
    <t>▸ Graficul ofertat va deveni ANEXĂ LA CONTRACT (Program de Referință) și va fi utilizat de Dirigintele de Șantier pentru monitorizarea progresului fizic real față de cel asumat.</t>
  </si>
  <si>
    <t>WBS — WORK BREAKDOWN STRUCTURE — Construire unitate de învățământ Sat Sârca</t>
  </si>
  <si>
    <t>WBS</t>
  </si>
  <si>
    <t>Denumire activitate / subactivitate</t>
  </si>
  <si>
    <t>Start (luna)</t>
  </si>
  <si>
    <t>End (luna)</t>
  </si>
  <si>
    <t>Durată (luni)</t>
  </si>
  <si>
    <t>Critic</t>
  </si>
  <si>
    <t>Sursa F3 / Observații</t>
  </si>
  <si>
    <t>1</t>
  </si>
  <si>
    <t>Organizare șantier și logistică</t>
  </si>
  <si>
    <t>—</t>
  </si>
  <si>
    <t>1.1</t>
  </si>
  <si>
    <t xml:space="preserve">    Mobilizare resurse + împrejmuire perimetru + branșamente provizorii</t>
  </si>
  <si>
    <t>1.2</t>
  </si>
  <si>
    <t xml:space="preserve">    Instalare facilități personal + container birou + container vestiar</t>
  </si>
  <si>
    <t>1.3</t>
  </si>
  <si>
    <t xml:space="preserve">    Panou temporar PRNE/UE + semnalizare securitate</t>
  </si>
  <si>
    <t>2</t>
  </si>
  <si>
    <t>Pregătire teren, sistematizare verticală și trasare</t>
  </si>
  <si>
    <t>DA</t>
  </si>
  <si>
    <t>2.1</t>
  </si>
  <si>
    <t xml:space="preserve">    Curățare teren NC 62977 (3.262 mp) + nivelare</t>
  </si>
  <si>
    <t>✓</t>
  </si>
  <si>
    <t>2.2</t>
  </si>
  <si>
    <t xml:space="preserve">    Sistematizare verticală conform planșă A.03 + cote și pante</t>
  </si>
  <si>
    <t>2.3</t>
  </si>
  <si>
    <t xml:space="preserve">    Trasare clădire nouă + bornare repere</t>
  </si>
  <si>
    <t>2.4</t>
  </si>
  <si>
    <t xml:space="preserve">    Execuție bazin etanș vidanjabil + hidroizolație + sistem aerisire</t>
  </si>
  <si>
    <t>3</t>
  </si>
  <si>
    <t>Infrastructură și lucrări de rezistență (fundare)</t>
  </si>
  <si>
    <t>3.1</t>
  </si>
  <si>
    <t xml:space="preserve">    Săpături generale + de detaliu (1.052 mc cf. F3 Structură)</t>
  </si>
  <si>
    <t>3.2</t>
  </si>
  <si>
    <t xml:space="preserve">    Pernă balast + ruperea capilarității</t>
  </si>
  <si>
    <t>3.3</t>
  </si>
  <si>
    <t xml:space="preserve">    Cofraj + armare + turnare fundații continue + grinzi de fundare (303,5 mc beton C25/30)</t>
  </si>
  <si>
    <t>3.4</t>
  </si>
  <si>
    <t xml:space="preserve">    Hidroizolație sub cotă + termoizolație polistiren extrudat 20 cm</t>
  </si>
  <si>
    <t>3.5</t>
  </si>
  <si>
    <t xml:space="preserve">    Placă pe sol cota ±0.00 (36,6 mc beton armat) + plasă D=5mm</t>
  </si>
  <si>
    <t>4</t>
  </si>
  <si>
    <t>Suprastructură și închideri</t>
  </si>
  <si>
    <t>4.1</t>
  </si>
  <si>
    <t xml:space="preserve">    Zidărie portantă cărămidă GVP 290×240×238 mm + sâmburi B.A.</t>
  </si>
  <si>
    <t>4.2</t>
  </si>
  <si>
    <t xml:space="preserve">    Centuri B.A. cota +3,85 + buiandrugi prefabricați (76 buc)</t>
  </si>
  <si>
    <t>4.3</t>
  </si>
  <si>
    <t xml:space="preserve">    Planșeu peste parter cota +3,85 (70,3 mc beton armat C20/25)</t>
  </si>
  <si>
    <t>4.4</t>
  </si>
  <si>
    <t xml:space="preserve">    Centuri și stâlpișori atic și frontoane</t>
  </si>
  <si>
    <t>4.5</t>
  </si>
  <si>
    <t xml:space="preserve">    Șarpantă din lemn ignifugat clasa Bs1 d0 (524 mp)</t>
  </si>
  <si>
    <t>4.6</t>
  </si>
  <si>
    <t xml:space="preserve">    Învelitoare tablă prefăltuită gri antracit + jgheaburi + burlane</t>
  </si>
  <si>
    <t>5</t>
  </si>
  <si>
    <t>Arhitectură, anvelopantă și finisaje exterioare</t>
  </si>
  <si>
    <t>5.1</t>
  </si>
  <si>
    <t xml:space="preserve">    Montaj tâmplărie aluminiu cu rupere termică + geam tripan</t>
  </si>
  <si>
    <t>5.2</t>
  </si>
  <si>
    <t xml:space="preserve">    Termoizolație vată minerală bazaltică 30 cm planșeu peste parter</t>
  </si>
  <si>
    <t>5.3</t>
  </si>
  <si>
    <t xml:space="preserve">    Termosistem fațade vată minerală bazaltică 15 cm + masă șpaclu</t>
  </si>
  <si>
    <t>5.4</t>
  </si>
  <si>
    <t xml:space="preserve">    Tencuială decorativă siliconică + finisaje exterioare</t>
  </si>
  <si>
    <t>5.5</t>
  </si>
  <si>
    <t xml:space="preserve">    Soclu cu piatră decorativă + balustradă inox satinat</t>
  </si>
  <si>
    <t>5.6</t>
  </si>
  <si>
    <t xml:space="preserve">    Pardoseli interioare: parchet ignifug 82,36 mp + gresie 275,66 mp + rășini 82,94 mp</t>
  </si>
  <si>
    <t>6</t>
  </si>
  <si>
    <t>Instalații electrice, fotovoltaice și curenți slabi</t>
  </si>
  <si>
    <t>6.1</t>
  </si>
  <si>
    <t xml:space="preserve">    Trasee cabluri îngropate (CYAbY, NHXH-FE 180, UTP cat. 6)</t>
  </si>
  <si>
    <t>6.2</t>
  </si>
  <si>
    <t xml:space="preserve">    Branșament electric BMPT trifazat + tablouri TEG, TE-C1, TE-C2</t>
  </si>
  <si>
    <t>6.3</t>
  </si>
  <si>
    <t xml:space="preserve">    Iluminat normal LED + iluminat de securitate + iluminat exterior LED 100W</t>
  </si>
  <si>
    <t>6.4</t>
  </si>
  <si>
    <t xml:space="preserve">    Instalație paratrăsnet cu dispozitiv de captare PDA</t>
  </si>
  <si>
    <t>6.5</t>
  </si>
  <si>
    <t xml:space="preserve">    Sistem detecție și alarmare la incendiu (centrală adresabilă)</t>
  </si>
  <si>
    <t>6.6</t>
  </si>
  <si>
    <t xml:space="preserve">    Curenți slabi (date, voce, supraveghere video, control acces)</t>
  </si>
  <si>
    <t>6.7</t>
  </si>
  <si>
    <t xml:space="preserve">    Sistem fotovoltaic ON-GRID: structură fixare + Kit 36 panouri + invertor</t>
  </si>
  <si>
    <t>6.8</t>
  </si>
  <si>
    <t xml:space="preserve">    Probe + verificări izolație + punere în funcțiune fotovoltaice</t>
  </si>
  <si>
    <t>7</t>
  </si>
  <si>
    <t>Instalații sanitare și gestiune ape uzate</t>
  </si>
  <si>
    <t>7.1</t>
  </si>
  <si>
    <t xml:space="preserve">    Săpătură rețele exterioare canalizare (850 mc cf. F3)</t>
  </si>
  <si>
    <t>7.2</t>
  </si>
  <si>
    <t xml:space="preserve">    Rețele interioare apă potabilă PPR + canalizare PVC</t>
  </si>
  <si>
    <t>7.3</t>
  </si>
  <si>
    <t xml:space="preserve">    Racord la bazin vidanjabil + cămine exterioare</t>
  </si>
  <si>
    <t>7.4</t>
  </si>
  <si>
    <t xml:space="preserve">    Montaj obiecte sanitare (lavoare, vase WC, dușuri, baterii)</t>
  </si>
  <si>
    <t>7.5</t>
  </si>
  <si>
    <t xml:space="preserve">    Probe presiune + spălare + dezinfectare instalație</t>
  </si>
  <si>
    <t>8</t>
  </si>
  <si>
    <t>Instalații termice, HVAC și surse regenerabile</t>
  </si>
  <si>
    <t>8.1</t>
  </si>
  <si>
    <t xml:space="preserve">    Trasee conducte distribuție agent termic + izolație</t>
  </si>
  <si>
    <t>8.2</t>
  </si>
  <si>
    <t xml:space="preserve">    Încălzire pardoseală: distribuitoare pexal (5+8+10 circuite) + 220+220 m PE-X</t>
  </si>
  <si>
    <t>8.3</t>
  </si>
  <si>
    <t xml:space="preserve">    Probe presiune încălzire pardoseală OBLIGATORII înainte de șapă</t>
  </si>
  <si>
    <t>8.4</t>
  </si>
  <si>
    <t xml:space="preserve">    Montaj 23 ventiloconvectoare pardoseală (9 tip 1 + 14 tip 2)</t>
  </si>
  <si>
    <t>8.5</t>
  </si>
  <si>
    <t xml:space="preserve">    Sursă termică: pompă căldură 74,7 kW + cazan + boiler 500L + puffer 500L</t>
  </si>
  <si>
    <t>8.6</t>
  </si>
  <si>
    <t xml:space="preserve">    Sistem ventilare: 4 recuperatoare (3×500 mc + 1×700 mc) + tubulatură</t>
  </si>
  <si>
    <t>8.7</t>
  </si>
  <si>
    <t xml:space="preserve">    Sistem solar termic: 4 panouri solare + stație pompare</t>
  </si>
  <si>
    <t>8.8</t>
  </si>
  <si>
    <t xml:space="preserve">    Echilibrare hidraulică + comisionare sistem hibrid integrat</t>
  </si>
  <si>
    <t>9</t>
  </si>
  <si>
    <t>Amenajări exterioare, teren sport, locuri joacă</t>
  </si>
  <si>
    <t>9.1</t>
  </si>
  <si>
    <t xml:space="preserve">    Sistematizare verticală finală + alei pietonale (414 mp) + carosabile (717 mp)</t>
  </si>
  <si>
    <t>9.2</t>
  </si>
  <si>
    <t xml:space="preserve">    Platformă europubele + rigole preluare ape pluviale</t>
  </si>
  <si>
    <t>9.3</t>
  </si>
  <si>
    <t xml:space="preserve">    Teren sport gazon sintetic 15,30×26,30 m + 2 ziduri sprijin + marcaje</t>
  </si>
  <si>
    <t>9.4</t>
  </si>
  <si>
    <t xml:space="preserve">    Loc joacă: suprafață atenuantă SR EN 1177 + complex cățărare 2 tobogane + 4 leagăne SR EN 1176</t>
  </si>
  <si>
    <t>9.5</t>
  </si>
  <si>
    <t xml:space="preserve">    Împrejmuire generală + porți auto + porți pietonale (2 buc)</t>
  </si>
  <si>
    <t>9.6</t>
  </si>
  <si>
    <t xml:space="preserve">    Iluminat exterior LED 100W + spații verzi + plantări</t>
  </si>
  <si>
    <t>10</t>
  </si>
  <si>
    <t>Probe, teste, recepție și predare</t>
  </si>
  <si>
    <t>10.1</t>
  </si>
  <si>
    <t xml:space="preserve">    Probe finale toate sistemele + măsurători electrice + reglaje HVAC</t>
  </si>
  <si>
    <t>10.2</t>
  </si>
  <si>
    <t xml:space="preserve">    Întocmire Carte Tehnică Construcție + obținere statut prosumator</t>
  </si>
  <si>
    <t>10.3</t>
  </si>
  <si>
    <t xml:space="preserve">    Instructaj personal beneficiar + plăcuță permanentă PRNE/UE</t>
  </si>
  <si>
    <t>10.4</t>
  </si>
  <si>
    <t xml:space="preserve">    Recepția la Terminarea Lucrărilor (PVRTL) + remediere observații</t>
  </si>
  <si>
    <t>GRAFIC GANTT — REPREZENTARE VIZUALĂ PE 18 LUNI (36 BISĂPTĂMÂNI)</t>
  </si>
  <si>
    <t>Denumire</t>
  </si>
  <si>
    <t>Start</t>
  </si>
  <si>
    <t>End</t>
  </si>
  <si>
    <t>Durată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</si>
  <si>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</si>
  <si>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</si>
  <si>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</si>
  <si>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</si>
  <si>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</si>
  <si>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</si>
  <si>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</si>
  <si>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</si>
  <si>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</si>
  <si>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</si>
  <si>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</si>
  <si>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</si>
  <si>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Luna 13</t>
  </si>
  <si>
    <t>Luna 14</t>
  </si>
  <si>
    <t>Luna 15</t>
  </si>
  <si>
    <t>Luna 16</t>
  </si>
  <si>
    <t>Luna 17</t>
  </si>
  <si>
    <t>Luna 18</t>
  </si>
  <si>
    <t>S1</t>
  </si>
  <si>
    <t>S2</t>
  </si>
  <si>
    <t>J0</t>
  </si>
  <si>
    <t>◆ Start proiect: Ordin Începere + Predare Amplasament + Proiect Organizare aprobat</t>
  </si>
  <si>
    <t>◆</t>
  </si>
  <si>
    <t xml:space="preserve">   Mobilizare resurse + împrejmuire perimetru + branșamente provizorii</t>
  </si>
  <si>
    <t xml:space="preserve">   Instalare facilități personal + container birou + container vestiar</t>
  </si>
  <si>
    <t xml:space="preserve">   Panou temporar PRNE/UE + semnalizare securitate</t>
  </si>
  <si>
    <t xml:space="preserve">   Curățare teren NC 62977 (3.262 mp) + nivelare</t>
  </si>
  <si>
    <t xml:space="preserve">   Sistematizare verticală conform planșă A.03 + cote și pante</t>
  </si>
  <si>
    <t xml:space="preserve">   Trasare clădire nouă + bornare repere</t>
  </si>
  <si>
    <t xml:space="preserve">   Execuție bazin etanș vidanjabil + hidroizolație + sistem aerisire</t>
  </si>
  <si>
    <t>J1</t>
  </si>
  <si>
    <t>◆ Pregătire teren + sistematizare verticală + bazin vidanjabil finalizate</t>
  </si>
  <si>
    <t xml:space="preserve">   Săpături generale + de detaliu (1.052 mc cf. F3 Structură)</t>
  </si>
  <si>
    <t xml:space="preserve">   Pernă balast + ruperea capilarității</t>
  </si>
  <si>
    <t xml:space="preserve">   Cofraj + armare + turnare fundații continue + grinzi de fundare (303,5 mc beton C25/30)</t>
  </si>
  <si>
    <t xml:space="preserve">   Hidroizolație sub cotă + termoizolație polistiren extrudat 20 cm</t>
  </si>
  <si>
    <t xml:space="preserve">   Placă pe sol cota ±0.00 (36,6 mc beton armat) + plasă D=5mm</t>
  </si>
  <si>
    <t>J2</t>
  </si>
  <si>
    <t>◆ Infrastructură finalizată: fundații turnate + hidroizolații + placă cota ±0.00</t>
  </si>
  <si>
    <t xml:space="preserve">   Zidărie portantă cărămidă GVP 290×240×238 mm + sâmburi B.A.</t>
  </si>
  <si>
    <t xml:space="preserve">   Centuri B.A. cota +3,85 + buiandrugi prefabricați (76 buc)</t>
  </si>
  <si>
    <t xml:space="preserve">   Planșeu peste parter cota +3,85 (70,3 mc beton armat C20/25)</t>
  </si>
  <si>
    <t xml:space="preserve">   Centuri și stâlpișori atic și frontoane</t>
  </si>
  <si>
    <t xml:space="preserve">   Șarpantă din lemn ignifugat clasa Bs1 d0 (524 mp)</t>
  </si>
  <si>
    <t xml:space="preserve">   Învelitoare tablă prefăltuită gri antracit + jgheaburi + burlane</t>
  </si>
  <si>
    <t>J3</t>
  </si>
  <si>
    <t>◆ Structură "la roșu": zidărie + planșeu peste parter + șarpantă + învelitoare</t>
  </si>
  <si>
    <t xml:space="preserve">   Montaj tâmplărie aluminiu cu rupere termică + geam tripan</t>
  </si>
  <si>
    <t xml:space="preserve">   Termoizolație vată minerală bazaltică 30 cm planșeu peste parter</t>
  </si>
  <si>
    <t xml:space="preserve">   Termosistem fațade vată minerală bazaltică 15 cm + masă șpaclu</t>
  </si>
  <si>
    <t xml:space="preserve">   Tencuială decorativă siliconică + finisaje exterioare</t>
  </si>
  <si>
    <t xml:space="preserve">   Soclu cu piatră decorativă + balustradă inox satinat</t>
  </si>
  <si>
    <t xml:space="preserve">   Pardoseli interioare: parchet ignifug 82,36 mp + gresie 275,66 mp + rășini 82,94 mp</t>
  </si>
  <si>
    <t xml:space="preserve">   Trasee cabluri îngropate (CYAbY, NHXH-FE 180, UTP cat. 6)</t>
  </si>
  <si>
    <t xml:space="preserve">   Branșament electric BMPT trifazat + tablouri TEG, TE-C1, TE-C2</t>
  </si>
  <si>
    <t xml:space="preserve">   Iluminat normal LED + iluminat de securitate + iluminat exterior LED 100W</t>
  </si>
  <si>
    <t xml:space="preserve">   Instalație paratrăsnet cu dispozitiv de captare PDA</t>
  </si>
  <si>
    <t xml:space="preserve">   Sistem detecție și alarmare la incendiu (centrală adresabilă)</t>
  </si>
  <si>
    <t xml:space="preserve">   Curenți slabi (date, voce, supraveghere video, control acces)</t>
  </si>
  <si>
    <t xml:space="preserve">   Sistem fotovoltaic ON-GRID: structură fixare + Kit 36 panouri + invertor</t>
  </si>
  <si>
    <t xml:space="preserve">   Probe + verificări izolație + punere în funcțiune fotovoltaice</t>
  </si>
  <si>
    <t xml:space="preserve">   Săpătură rețele exterioare canalizare (850 mc cf. F3)</t>
  </si>
  <si>
    <t xml:space="preserve">   Rețele interioare apă potabilă PPR + canalizare PVC</t>
  </si>
  <si>
    <t xml:space="preserve">   Racord la bazin vidanjabil + cămine exterioare</t>
  </si>
  <si>
    <t xml:space="preserve">   Montaj obiecte sanitare (lavoare, vase WC, dușuri, baterii)</t>
  </si>
  <si>
    <t xml:space="preserve">   Probe presiune + spălare + dezinfectare instalație</t>
  </si>
  <si>
    <t xml:space="preserve">   Trasee conducte distribuție agent termic + izolație</t>
  </si>
  <si>
    <t xml:space="preserve">   Încălzire pardoseală: distribuitoare pexal (5+8+10 circuite) + 220+220 m PE-X</t>
  </si>
  <si>
    <t xml:space="preserve">   Probe presiune încălzire pardoseală OBLIGATORII înainte de șapă</t>
  </si>
  <si>
    <t xml:space="preserve">   Montaj 23 ventiloconvectoare pardoseală (9 tip 1 + 14 tip 2)</t>
  </si>
  <si>
    <t xml:space="preserve">   Sursă termică: pompă căldură 74,7 kW + cazan + boiler 500L + puffer 500L</t>
  </si>
  <si>
    <t xml:space="preserve">   Sistem ventilare: 4 recuperatoare (3×500 mc + 1×700 mc) + tubulatură</t>
  </si>
  <si>
    <t xml:space="preserve">   Sistem solar termic: 4 panouri solare + stație pompare</t>
  </si>
  <si>
    <t xml:space="preserve">   Echilibrare hidraulică + comisionare sistem hibrid integrat</t>
  </si>
  <si>
    <t>J4</t>
  </si>
  <si>
    <t>◆ Clădire "închisă" + tâmplărie + termosistem + instalații pozate</t>
  </si>
  <si>
    <t>J5</t>
  </si>
  <si>
    <t>◆ Echipare HVAC integral (PC 74,7 kW + 23 VC + recuperatoare) + Kit 36 PV + finisaje</t>
  </si>
  <si>
    <t xml:space="preserve">   Sistematizare verticală finală + alei pietonale (414 mp) + carosabile (717 mp)</t>
  </si>
  <si>
    <t xml:space="preserve">   Platformă europubele + rigole preluare ape pluviale</t>
  </si>
  <si>
    <t xml:space="preserve">   Teren sport gazon sintetic 15,30×26,30 m + 2 ziduri sprijin + marcaje</t>
  </si>
  <si>
    <t xml:space="preserve">   Loc joacă: suprafață atenuantă SR EN 1177 + complex cățărare 2 tobogane + 4 leagăne SR EN 1176</t>
  </si>
  <si>
    <t xml:space="preserve">   Împrejmuire generală + porți auto + porți pietonale (2 buc)</t>
  </si>
  <si>
    <t xml:space="preserve">   Iluminat exterior LED 100W + spații verzi + plantări</t>
  </si>
  <si>
    <t xml:space="preserve">   Probe finale toate sistemele + măsurători electrice + reglaje HVAC</t>
  </si>
  <si>
    <t xml:space="preserve">   Întocmire Carte Tehnică Construcție + obținere statut prosumator</t>
  </si>
  <si>
    <t xml:space="preserve">   Instructaj personal beneficiar + plăcuță permanentă PRNE/UE</t>
  </si>
  <si>
    <t xml:space="preserve">   Recepția la Terminarea Lucrărilor (PVRTL) + remediere observații</t>
  </si>
  <si>
    <t>J6</t>
  </si>
  <si>
    <t>◆ Finalizare proiect — PVRTL fără obiecțiuni + Carte Tehnică + statut prosumator</t>
  </si>
  <si>
    <t>LEGENDĂ:</t>
  </si>
  <si>
    <t>Bară activitate critică (Drum Critic)</t>
  </si>
  <si>
    <t>Bară activitate normală</t>
  </si>
  <si>
    <t>Bară subactivitate (necritică)</t>
  </si>
  <si>
    <t>Jalon (Milestone) ◆</t>
  </si>
  <si>
    <t>Grup activitate principală (rezumat)</t>
  </si>
  <si>
    <t>JALOANE J0–J6 — TERMENE-LIMITĂ ȘI INDICATORI DE REALIZARE</t>
  </si>
  <si>
    <t>Jaloanele sunt mecanisme juridice și tehnice de monitorizare a progresului. Nerespectarea unui jalon poate declanșa notificări de remediere sau rețineri din garanția de bună execuție.</t>
  </si>
  <si>
    <t>Jalon</t>
  </si>
  <si>
    <t>Indicator de realizare</t>
  </si>
  <si>
    <t>Termen estimativ</t>
  </si>
  <si>
    <t>Documente de validare</t>
  </si>
  <si>
    <t>Start proiect</t>
  </si>
  <si>
    <t>Ordin de Începere; Predare Amplasament prin proces-verbal; Proiect de Organizare aprobat; Panou temporar PRNE/UE montat</t>
  </si>
  <si>
    <t>Luna 0 (Start)</t>
  </si>
  <si>
    <t>Ordin Începere + Proces-verbal predare amplasament + PAC</t>
  </si>
  <si>
    <t>Pregătire teren și sistematizare verticală finalizate</t>
  </si>
  <si>
    <t>Curățare teren și nivelare; sistematizare verticală finalizată; trasare clădire; bazin vidanjabil execuat și hidroizolat</t>
  </si>
  <si>
    <t>Proces-verbal recepție faze determinante (sistematizare + bazin vidanjabil) + buletine compactare</t>
  </si>
  <si>
    <t>Infrastructură finalizată</t>
  </si>
  <si>
    <t>Săpături și fundații continue + grinzi de fundare turnate; hidroizolații sub cotă; placa cota ±0.00 cu termoizolație polistiren extrudat 20 cm</t>
  </si>
  <si>
    <t>Proces-verbal recepție fază determinantă structură + buletine de încercări beton + dispoziție de continuare</t>
  </si>
  <si>
    <t>Structură "la roșu"</t>
  </si>
  <si>
    <t>Zidăria portantă (GVP) + sâmburi + centuri + planșeu peste parter finalizate; șarpantă lemn ignifugat și învelitoare tablă prefăltuită montate</t>
  </si>
  <si>
    <t>Proces-verbal recepție fază determinantă structură finalizată + recepție învelitoare + verificări ISC</t>
  </si>
  <si>
    <t>Clădire "închisă" și instalații brute</t>
  </si>
  <si>
    <t>Tâmplărie aluminiu + termosistem aplicat; instalații electrice, sanitare, termice pozate; structură fotovoltaice montată; bazin vidanjabil cuplat</t>
  </si>
  <si>
    <t>Procese-verbale recepție lucrări ascunse instalații + verificare termosistem + probe presiune încălzire pardoseală</t>
  </si>
  <si>
    <t>Echipare HVAC + fotovoltaice + finisaje majore</t>
  </si>
  <si>
    <t>Pompă căldură 74,7 kW + cazan + boiler + puffer + 23 ventiloconvectoare + 4 recuperatoare montate; Kit 36 panouri fotovoltaice + invertor + 4 panouri solare montate; gresie + parchet ignifug + rășini gata; pavaje alei</t>
  </si>
  <si>
    <t>Proces-verbal probe funcționale HVAC + recepție montaj fotovoltaice + cerere statut prosumator depusă la OD</t>
  </si>
  <si>
    <t>Finalizare proiect — PVRTL</t>
  </si>
  <si>
    <t>Amenajări exterioare gata (teren sport gazon sintetic, loc joacă SR EN 1176/1177, împrejmuire, iluminat LED); probe funcționale admise; instructaj beneficiar finalizat; plăcuță permanentă PRNE/UE; semnare PVRTL fără obiecțiuni</t>
  </si>
  <si>
    <t>Proces-verbal Recepție la Terminarea Lucrărilor (PVRTL) + Carte Tehnică Construcție + statut prosumator obținut</t>
  </si>
  <si>
    <t>ALOCARE RESURSE — ESTIMĂRI PE ACTIVITĂȚI</t>
  </si>
  <si>
    <t>1. PERSONAL CHEIE (Permanent pe durata contractului)</t>
  </si>
  <si>
    <t>Nr.</t>
  </si>
  <si>
    <t>Funcție / Specialitate</t>
  </si>
  <si>
    <t>Calificare necesară</t>
  </si>
  <si>
    <t>Nr. minim</t>
  </si>
  <si>
    <t>Activități acoperite</t>
  </si>
  <si>
    <t>Manager de proiect / Șef de șantier</t>
  </si>
  <si>
    <t>Inginer constructor cu min. 5 ani experiență ca șef șantier la lucrări similare</t>
  </si>
  <si>
    <t>Toate</t>
  </si>
  <si>
    <t>Responsabil Tehnic cu Execuția (RTE)</t>
  </si>
  <si>
    <t>Atestat MDLPA pentru categoria de importanță C, domenii: construcții civile + instalații</t>
  </si>
  <si>
    <t>Responsabil cu controlul calității (CQ)</t>
  </si>
  <si>
    <t>Atestat conform Legea 10/1995</t>
  </si>
  <si>
    <t>Inginer instalații termice / sanitare</t>
  </si>
  <si>
    <t>Inginer instalații, experiență sisteme HVAC complexe + surse regenerabile</t>
  </si>
  <si>
    <t>7, 8</t>
  </si>
  <si>
    <t>Inginer instalații electrice + fotovoltaice</t>
  </si>
  <si>
    <t>Inginer electric, atestat ANRE pentru instalații fotovoltaice on-grid</t>
  </si>
  <si>
    <t>Responsabil SSM / coordonator securitate</t>
  </si>
  <si>
    <t>Atestat conform Legea 319/2006 + HG 300/2006</t>
  </si>
  <si>
    <t>Responsabil de mediu / gestionare deșeuri</t>
  </si>
  <si>
    <t>Studii superioare ingineria mediului sau echivalent</t>
  </si>
  <si>
    <t>Topograf autorizat</t>
  </si>
  <si>
    <t>Autorizație ANCPI categoria A/B</t>
  </si>
  <si>
    <t>2, 3, 9</t>
  </si>
  <si>
    <t>2. PERSONAL CALIFICAT — VÂRF MAXIM (estimare orientativă)</t>
  </si>
  <si>
    <t>Categorie meserie</t>
  </si>
  <si>
    <t>Vârf max. nr. muncitori</t>
  </si>
  <si>
    <t>Perioada activă (luni)</t>
  </si>
  <si>
    <t>Săpători / mecanici utilaje</t>
  </si>
  <si>
    <t>L 2-5</t>
  </si>
  <si>
    <t>Fierari-betoniști</t>
  </si>
  <si>
    <t>L 3-9</t>
  </si>
  <si>
    <t>3, 4</t>
  </si>
  <si>
    <t>Dulgheri-cofrari</t>
  </si>
  <si>
    <t>Zidari</t>
  </si>
  <si>
    <t>L 4-8</t>
  </si>
  <si>
    <t>Dulgheri-șarpantieri (lemn ignifugat)</t>
  </si>
  <si>
    <t>L 8-10</t>
  </si>
  <si>
    <t>Tinichigii (învelitoare tablă prefăltuită)</t>
  </si>
  <si>
    <t>L 9-11</t>
  </si>
  <si>
    <t>4, 5</t>
  </si>
  <si>
    <t>Montatori tâmplărie aluminiu</t>
  </si>
  <si>
    <t>Montatori termosistem (fațade)</t>
  </si>
  <si>
    <t>L 9-12</t>
  </si>
  <si>
    <t>Finisori (tencuieli, vopseluri, gleturi)</t>
  </si>
  <si>
    <t>L 11-15</t>
  </si>
  <si>
    <t>Montatori pardoseli (parchet ignifug, gresie, rășini)</t>
  </si>
  <si>
    <t>L 12-15</t>
  </si>
  <si>
    <t>Instalatori sanitari</t>
  </si>
  <si>
    <t>L 8-15</t>
  </si>
  <si>
    <t>Instalatori termici / HVAC</t>
  </si>
  <si>
    <t>L 12-17</t>
  </si>
  <si>
    <t>Electricieni autorizați ANRE</t>
  </si>
  <si>
    <t>L 6-17</t>
  </si>
  <si>
    <t>Montatori sistem fotovoltaic + solar</t>
  </si>
  <si>
    <t>L 13-16</t>
  </si>
  <si>
    <t>6, 8</t>
  </si>
  <si>
    <t>Montatori echipamente locuri de joacă (certificați SR EN 1176)</t>
  </si>
  <si>
    <t>L 16-17</t>
  </si>
  <si>
    <t>Asfaltatori / pavatori (alei + parcări + teren sport)</t>
  </si>
  <si>
    <t>L 14-17</t>
  </si>
  <si>
    <t>TOTAL VÂRF</t>
  </si>
  <si>
    <t>(simultaneitate maximă estimată)</t>
  </si>
  <si>
    <t>cca. 35-45</t>
  </si>
  <si>
    <t>3. UTILAJE PRINCIPALE — MOBILIZATE PE ACTIVITĂȚI</t>
  </si>
  <si>
    <t>Utilaj / echipament</t>
  </si>
  <si>
    <t>Caracteristici tehnice minime</t>
  </si>
  <si>
    <t>Perioadă mobilizare</t>
  </si>
  <si>
    <t>Excavator pe pneuri</t>
  </si>
  <si>
    <t>Capacitate cupă 0,40-0,70 mc, comandă hidraulică</t>
  </si>
  <si>
    <t>L 2-6</t>
  </si>
  <si>
    <t>Autobasculantă</t>
  </si>
  <si>
    <t>Sarcină utilă min. 16 t (transport pământ excavat)</t>
  </si>
  <si>
    <t>Compactor pământ (placă vibrațională)</t>
  </si>
  <si>
    <t>Greutate min. 0,7 t (compactare straturi 20-30 cm)</t>
  </si>
  <si>
    <t>L 3-6</t>
  </si>
  <si>
    <t>Macara pe pneuri</t>
  </si>
  <si>
    <t>Capacitate min. 9,9 tf (montaj prefabricate, șarpantă)</t>
  </si>
  <si>
    <t>L 6-10</t>
  </si>
  <si>
    <t>Stație betoane / autobetoniere</t>
  </si>
  <si>
    <t>Aprovizionare ritmică (capacitate min. 6 mc/transport)</t>
  </si>
  <si>
    <t>Schelă metalică modulară</t>
  </si>
  <si>
    <t>Min. 600 mp; conformă cerințelor SSM (autorizată la lucrări la înălțime)</t>
  </si>
  <si>
    <t>L 8-13</t>
  </si>
  <si>
    <t>Mijloace transport materiale (autoutilitară)</t>
  </si>
  <si>
    <t>Min. 3,5 t (logistică șantier)</t>
  </si>
  <si>
    <t>L 1-18</t>
  </si>
  <si>
    <t>Pompă beton (în funcție de necesități)</t>
  </si>
  <si>
    <t>Pentru turnări planșeu peste parter și placă cota +3,85</t>
  </si>
  <si>
    <t>L 7-9</t>
  </si>
  <si>
    <t>Compresor de aer + scule pneumatice</t>
  </si>
  <si>
    <t>Pentru lucrări instalații + finisaje</t>
  </si>
  <si>
    <t>L 6-15</t>
  </si>
  <si>
    <t>Container scule + vestiare + birou organizare</t>
  </si>
  <si>
    <t>Conform proiect organizare șantier</t>
  </si>
  <si>
    <t>GRAFIC FIZIC-VALORIC — CASH-FLOW LUNAR ESTIMAT (Corelat cu Cererile de Rambursare către AM PR Nord-Est)</t>
  </si>
  <si>
    <t>Notă: Procentele de execuție sunt orientative, bazate pe ponderea valorică a activităților din Devizul General. Ofertanții vor calibra conform metodologiei proprii.</t>
  </si>
  <si>
    <t>Categorie / Lună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</si>
  <si>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</si>
  <si>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</si>
  <si>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</si>
  <si>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</si>
  <si>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</si>
  <si>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</si>
  <si>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</si>
  <si>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</si>
  <si>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</si>
  <si>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</si>
  <si>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</si>
  <si>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</si>
  <si>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</si>
  <si>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</si>
  <si>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</si>
  <si>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</si>
  <si>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</si>
  <si>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</si>
  <si>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TOTAL</t>
  </si>
  <si>
    <t>Procent execuție lunar (%)</t>
  </si>
  <si>
    <t>Procent execuție cumulat (%)</t>
  </si>
  <si>
    <t>Valoare execuție lunară (lei f. TVA)</t>
  </si>
  <si>
    <t>Valoare cumulată (lei f. TVA)</t>
  </si>
  <si>
    <t>Cereri rambursare AM (jalon)</t>
  </si>
  <si>
    <t>CR1 (J1)</t>
  </si>
  <si>
    <t>CR2 (J2)</t>
  </si>
  <si>
    <t>CR3 (J3)</t>
  </si>
  <si>
    <t>CR4 (J4)</t>
  </si>
  <si>
    <t>CR5 (J5)</t>
  </si>
  <si>
    <t>CR6 final (J6)</t>
  </si>
  <si>
    <t>6 cereri</t>
  </si>
  <si>
    <t>ACTIVITĂȚI PRINCIPALE PE LUNĂ</t>
  </si>
  <si>
    <t>Detaliu activități</t>
  </si>
  <si>
    <t>1. Organizare șantier</t>
  </si>
  <si>
    <t>1. Organizare + 2. Sistematizare verticală</t>
  </si>
  <si>
    <t>2. Sistematizare verticală + bazin vidanjabil</t>
  </si>
  <si>
    <t>3. Săpături + cofraje fundații</t>
  </si>
  <si>
    <t>3. Turnări fundații + placă cota -0.05</t>
  </si>
  <si>
    <t>4. Zidărie portantă + sâmburi</t>
  </si>
  <si>
    <t>4. Zidărie + grinzi B.A. cota +3,85</t>
  </si>
  <si>
    <t>4. Planșeu peste parter + start șarpantă</t>
  </si>
  <si>
    <t>4. Șarpantă + învelitoare + start tâmplărie</t>
  </si>
  <si>
    <t>5. Tâmplărie + termoizolație planșeu peste parter</t>
  </si>
  <si>
    <t>5. Termosistem fațade + start instalații</t>
  </si>
  <si>
    <t>5. Tencuieli + 6/7/8 instalații pozate</t>
  </si>
  <si>
    <t>5. Finisaje + 6. Tablouri + 7. Obiecte sanitare</t>
  </si>
  <si>
    <t>5. Pardoseli + 8. Sursă termică + ventiloconvectoare</t>
  </si>
  <si>
    <t>5. Finisaje + 8. Recuperatoare + 6. Fotovoltaice</t>
  </si>
  <si>
    <t>8. Sistem solar + 9. Pavaje + 6. Curenți slabi</t>
  </si>
  <si>
    <t>9. Teren sport + locuri joacă + împrejmuire</t>
  </si>
  <si>
    <t>10. Probe finale + recepție PVRTL</t>
  </si>
  <si>
    <t>OBSERVAȚII:</t>
  </si>
  <si>
    <t>▸ Procentele de execuție lunară reflectă curba clasică „bell curve" pentru proiecte de construcții, cu vârf între lunile 7-9 (peste 8% pe lună).</t>
  </si>
  <si>
    <t>▸ Cele 6 cereri de rambursare (CR) sunt corelate cu jaloanele J1-J6, asigurând ritmul de absorbție a fondurilor europene.</t>
  </si>
  <si>
    <t>▸ Valoarea estimată totală: 6.133.024,02 lei fără TVA, conform Devizului General aprobat prin HCL nr. 41/29.05.2025.</t>
  </si>
  <si>
    <t>▸ Calibrarea finală a procentelor lunare se va face prin Graficul fizic-valoric depus de ofertant împreună cu Propunerea Tehnică.</t>
  </si>
  <si>
    <t>▸ Ofertantul va corela acest grafic cu Devizele pe obiecte (formularul F2) și cu Listele de cantități (formularul F3).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</si>
</sst>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%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9"/>
      <color rgb="FF595959"/>
      <name val="Arial"/>
      <family val="2"/>
    </font>
    <font>
      <b/>
      <sz val="10"/>
      <color rgb="FF595959"/>
      <name val="Arial"/>
      <family val="2"/>
    </font>
    <font>
      <sz val="9"/>
      <color rgb="FF000000"/>
      <name val="Arial"/>
      <family val="2"/>
    </font>
    <font>
      <sz val="10"/>
      <color rgb="FF595959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4472C4"/>
      </patternFill>
    </fill>
    <fill>
      <patternFill patternType="solid">
        <fgColor rgb="FF5B9BD5"/>
        <bgColor rgb="FF8FAADC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9DC3E6"/>
        <bgColor rgb="FF8FAADC"/>
      </patternFill>
    </fill>
    <fill>
      <patternFill patternType="solid">
        <fgColor rgb="FFFFC000"/>
        <bgColor rgb="FFFF9900"/>
      </patternFill>
    </fill>
    <fill>
      <patternFill patternType="solid">
        <fgColor rgb="FF4472C4"/>
        <bgColor rgb="FF2E75B6"/>
      </patternFill>
    </fill>
    <fill>
      <patternFill patternType="solid">
        <fgColor rgb="FF8FAADC"/>
        <bgColor rgb="FF9DC3E6"/>
      </patternFill>
    </fill>
    <fill>
      <patternFill patternType="solid">
        <fgColor rgb="FFC00000"/>
        <bgColor rgb="FF800000"/>
      </patternFill>
    </fill>
    <fill>
      <patternFill patternType="solid">
        <fgColor rgb="FFDDEBF7"/>
        <bgColor rgb="FFE2EFDA"/>
      </patternFill>
    </fill>
    <fill>
      <patternFill patternType="solid">
        <fgColor rgb="FFE2EFDA"/>
        <bgColor rgb="FFDDEBF7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0" fillId="8" borderId="1" xfId="0" applyFill="1" applyBorder="1"/>
    <xf numFmtId="0" fontId="12" fillId="8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10" borderId="1" xfId="0" applyFill="1" applyBorder="1"/>
    <xf numFmtId="0" fontId="0" fillId="11" borderId="1" xfId="0" applyFill="1" applyBorder="1"/>
    <xf numFmtId="0" fontId="1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13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2CC"/>
      <rgbColor rgb="FFDDEBF7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DC3E6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595959"/>
      <rgbColor rgb="FF5B9BD5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Normal="100" workbookViewId="0">
      <selection activeCell="K19" sqref="K19"/>
    </sheetView>
  </sheetViews>
  <sheetFormatPr baseColWidth="10" defaultColWidth="8.6640625" defaultRowHeight="15" x14ac:dyDescent="0.2"/>
  <cols>
    <col min="1" max="1" width="26" customWidth="1"/>
    <col min="2" max="8" width="14" customWidth="1"/>
  </cols>
  <sheetData>
    <row r="1" spans="1:8" ht="31.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</row>
    <row r="2" spans="1:8" ht="21.75" customHeight="1" x14ac:dyDescent="0.2">
      <c r="A2" s="9" t="s">
        <v>1</v>
      </c>
      <c r="B2" s="9"/>
      <c r="C2" s="9"/>
      <c r="D2" s="9"/>
      <c r="E2" s="9"/>
      <c r="F2" s="9"/>
      <c r="G2" s="9"/>
      <c r="H2" s="9"/>
    </row>
    <row r="4" spans="1:8" ht="31.5" customHeight="1" x14ac:dyDescent="0.2">
      <c r="A4" s="11" t="s">
        <v>2</v>
      </c>
      <c r="B4" s="8" t="s">
        <v>3</v>
      </c>
      <c r="C4" s="8"/>
      <c r="D4" s="8"/>
      <c r="E4" s="8"/>
      <c r="F4" s="8"/>
      <c r="G4" s="8"/>
      <c r="H4" s="8"/>
    </row>
    <row r="5" spans="1:8" ht="15" customHeight="1" x14ac:dyDescent="0.2">
      <c r="A5" s="11" t="s">
        <v>4</v>
      </c>
      <c r="B5" s="8" t="s">
        <v>5</v>
      </c>
      <c r="C5" s="8"/>
      <c r="D5" s="8"/>
      <c r="E5" s="8"/>
      <c r="F5" s="8"/>
      <c r="G5" s="8"/>
      <c r="H5" s="8"/>
    </row>
    <row r="6" spans="1:8" ht="15" customHeight="1" x14ac:dyDescent="0.2">
      <c r="A6" s="11" t="s">
        <v>6</v>
      </c>
      <c r="B6" s="8" t="s">
        <v>7</v>
      </c>
      <c r="C6" s="8"/>
      <c r="D6" s="8"/>
      <c r="E6" s="8"/>
      <c r="F6" s="8"/>
      <c r="G6" s="8"/>
      <c r="H6" s="8"/>
    </row>
    <row r="7" spans="1:8" ht="15" customHeight="1" x14ac:dyDescent="0.2">
      <c r="A7" s="11" t="s">
        <v>8</v>
      </c>
      <c r="B7" s="8" t="s">
        <v>9</v>
      </c>
      <c r="C7" s="8"/>
      <c r="D7" s="8"/>
      <c r="E7" s="8"/>
      <c r="F7" s="8"/>
      <c r="G7" s="8"/>
      <c r="H7" s="8"/>
    </row>
    <row r="8" spans="1:8" ht="15" customHeight="1" x14ac:dyDescent="0.2">
      <c r="A8" s="11" t="s">
        <v>10</v>
      </c>
      <c r="B8" s="8" t="s">
        <v>11</v>
      </c>
      <c r="C8" s="8"/>
      <c r="D8" s="8"/>
      <c r="E8" s="8"/>
      <c r="F8" s="8"/>
      <c r="G8" s="8"/>
      <c r="H8" s="8"/>
    </row>
    <row r="9" spans="1:8" ht="15" customHeight="1" x14ac:dyDescent="0.2">
      <c r="A9" s="11" t="s">
        <v>12</v>
      </c>
      <c r="B9" s="8" t="s">
        <v>13</v>
      </c>
      <c r="C9" s="8"/>
      <c r="D9" s="8"/>
      <c r="E9" s="8"/>
      <c r="F9" s="8"/>
      <c r="G9" s="8"/>
      <c r="H9" s="8"/>
    </row>
    <row r="11" spans="1:8" ht="21.75" customHeight="1" x14ac:dyDescent="0.2">
      <c r="A11" s="7" t="s">
        <v>14</v>
      </c>
      <c r="B11" s="7"/>
      <c r="C11" s="7"/>
      <c r="D11" s="7"/>
      <c r="E11" s="7"/>
      <c r="F11" s="7"/>
      <c r="G11" s="7"/>
      <c r="H11" s="7"/>
    </row>
    <row r="12" spans="1:8" ht="31.5" customHeight="1" x14ac:dyDescent="0.2">
      <c r="A12" s="6" t="s">
        <v>15</v>
      </c>
      <c r="B12" s="6"/>
      <c r="C12" s="6"/>
      <c r="D12" s="6"/>
      <c r="E12" s="6"/>
      <c r="F12" s="6"/>
      <c r="G12" s="6"/>
      <c r="H12" s="6"/>
    </row>
    <row r="13" spans="1:8" ht="31.5" customHeight="1" x14ac:dyDescent="0.2">
      <c r="A13" s="6" t="s">
        <v>16</v>
      </c>
      <c r="B13" s="6"/>
      <c r="C13" s="6"/>
      <c r="D13" s="6"/>
      <c r="E13" s="6"/>
      <c r="F13" s="6"/>
      <c r="G13" s="6"/>
      <c r="H13" s="6"/>
    </row>
    <row r="14" spans="1:8" ht="31.5" customHeight="1" x14ac:dyDescent="0.2">
      <c r="A14" s="6" t="s">
        <v>17</v>
      </c>
      <c r="B14" s="6"/>
      <c r="C14" s="6"/>
      <c r="D14" s="6"/>
      <c r="E14" s="6"/>
      <c r="F14" s="6"/>
      <c r="G14" s="6"/>
      <c r="H14" s="6"/>
    </row>
    <row r="16" spans="1:8" ht="21.75" customHeight="1" x14ac:dyDescent="0.2">
      <c r="A16" s="7" t="s">
        <v>18</v>
      </c>
      <c r="B16" s="7"/>
      <c r="C16" s="7"/>
      <c r="D16" s="7"/>
      <c r="E16" s="7"/>
      <c r="F16" s="7"/>
      <c r="G16" s="7"/>
      <c r="H16" s="7"/>
    </row>
    <row r="17" spans="1:8" ht="15" customHeight="1" x14ac:dyDescent="0.2">
      <c r="A17" s="8" t="s">
        <v>19</v>
      </c>
      <c r="B17" s="8"/>
      <c r="C17" s="8"/>
      <c r="D17" s="8"/>
      <c r="E17" s="8"/>
      <c r="F17" s="8"/>
      <c r="G17" s="8"/>
      <c r="H17" s="8"/>
    </row>
    <row r="18" spans="1:8" ht="15" customHeight="1" x14ac:dyDescent="0.2">
      <c r="A18" s="8" t="s">
        <v>20</v>
      </c>
      <c r="B18" s="8"/>
      <c r="C18" s="8"/>
      <c r="D18" s="8"/>
      <c r="E18" s="8"/>
      <c r="F18" s="8"/>
      <c r="G18" s="8"/>
      <c r="H18" s="8"/>
    </row>
    <row r="19" spans="1:8" ht="15" customHeight="1" x14ac:dyDescent="0.2">
      <c r="A19" s="8" t="s">
        <v>21</v>
      </c>
      <c r="B19" s="8"/>
      <c r="C19" s="8"/>
      <c r="D19" s="8"/>
      <c r="E19" s="8"/>
      <c r="F19" s="8"/>
      <c r="G19" s="8"/>
      <c r="H19" s="8"/>
    </row>
    <row r="20" spans="1:8" ht="15" customHeight="1" x14ac:dyDescent="0.2">
      <c r="A20" s="8" t="s">
        <v>22</v>
      </c>
      <c r="B20" s="8"/>
      <c r="C20" s="8"/>
      <c r="D20" s="8"/>
      <c r="E20" s="8"/>
      <c r="F20" s="8"/>
      <c r="G20" s="8"/>
      <c r="H20" s="8"/>
    </row>
    <row r="21" spans="1:8" ht="15" customHeight="1" x14ac:dyDescent="0.2">
      <c r="A21" s="8" t="s">
        <v>23</v>
      </c>
      <c r="B21" s="8"/>
      <c r="C21" s="8"/>
      <c r="D21" s="8"/>
      <c r="E21" s="8"/>
      <c r="F21" s="8"/>
      <c r="G21" s="8"/>
      <c r="H21" s="8"/>
    </row>
    <row r="22" spans="1:8" ht="15" customHeight="1" x14ac:dyDescent="0.2">
      <c r="A22" s="8" t="s">
        <v>24</v>
      </c>
      <c r="B22" s="8"/>
      <c r="C22" s="8"/>
      <c r="D22" s="8"/>
      <c r="E22" s="8"/>
      <c r="F22" s="8"/>
      <c r="G22" s="8"/>
      <c r="H22" s="8"/>
    </row>
    <row r="23" spans="1:8" ht="15" customHeight="1" x14ac:dyDescent="0.2">
      <c r="A23" s="8" t="s">
        <v>25</v>
      </c>
      <c r="B23" s="8"/>
      <c r="C23" s="8"/>
      <c r="D23" s="8"/>
      <c r="E23" s="8"/>
      <c r="F23" s="8"/>
      <c r="G23" s="8"/>
      <c r="H23" s="8"/>
    </row>
    <row r="24" spans="1:8" ht="15" customHeight="1" x14ac:dyDescent="0.2">
      <c r="A24" s="8" t="s">
        <v>26</v>
      </c>
      <c r="B24" s="8"/>
      <c r="C24" s="8"/>
      <c r="D24" s="8"/>
      <c r="E24" s="8"/>
      <c r="F24" s="8"/>
      <c r="G24" s="8"/>
      <c r="H24" s="8"/>
    </row>
    <row r="25" spans="1:8" ht="15" customHeight="1" x14ac:dyDescent="0.2">
      <c r="A25" s="8" t="s">
        <v>27</v>
      </c>
      <c r="B25" s="8"/>
      <c r="C25" s="8"/>
      <c r="D25" s="8"/>
      <c r="E25" s="8"/>
      <c r="F25" s="8"/>
      <c r="G25" s="8"/>
      <c r="H25" s="8"/>
    </row>
    <row r="26" spans="1:8" ht="15" customHeight="1" x14ac:dyDescent="0.2">
      <c r="A26" s="8" t="s">
        <v>28</v>
      </c>
      <c r="B26" s="8"/>
      <c r="C26" s="8"/>
      <c r="D26" s="8"/>
      <c r="E26" s="8"/>
      <c r="F26" s="8"/>
      <c r="G26" s="8"/>
      <c r="H26" s="8"/>
    </row>
    <row r="28" spans="1:8" ht="21.75" customHeight="1" x14ac:dyDescent="0.2">
      <c r="A28" s="7" t="s">
        <v>29</v>
      </c>
      <c r="B28" s="7"/>
      <c r="C28" s="7"/>
      <c r="D28" s="7"/>
      <c r="E28" s="7"/>
      <c r="F28" s="7"/>
      <c r="G28" s="7"/>
      <c r="H28" s="7"/>
    </row>
    <row r="29" spans="1:8" ht="15" customHeight="1" x14ac:dyDescent="0.2">
      <c r="A29" s="12" t="s">
        <v>30</v>
      </c>
      <c r="B29" s="8" t="s">
        <v>31</v>
      </c>
      <c r="C29" s="8"/>
      <c r="D29" s="8"/>
      <c r="E29" s="8"/>
      <c r="F29" s="8"/>
      <c r="G29" s="8"/>
      <c r="H29" s="8"/>
    </row>
    <row r="30" spans="1:8" ht="15" customHeight="1" x14ac:dyDescent="0.2">
      <c r="A30" s="12" t="s">
        <v>32</v>
      </c>
      <c r="B30" s="8" t="s">
        <v>33</v>
      </c>
      <c r="C30" s="8"/>
      <c r="D30" s="8"/>
      <c r="E30" s="8"/>
      <c r="F30" s="8"/>
      <c r="G30" s="8"/>
      <c r="H30" s="8"/>
    </row>
    <row r="31" spans="1:8" ht="15" customHeight="1" x14ac:dyDescent="0.2">
      <c r="A31" s="12" t="s">
        <v>34</v>
      </c>
      <c r="B31" s="8" t="s">
        <v>35</v>
      </c>
      <c r="C31" s="8"/>
      <c r="D31" s="8"/>
      <c r="E31" s="8"/>
      <c r="F31" s="8"/>
      <c r="G31" s="8"/>
      <c r="H31" s="8"/>
    </row>
    <row r="32" spans="1:8" ht="15" customHeight="1" x14ac:dyDescent="0.2">
      <c r="A32" s="12" t="s">
        <v>36</v>
      </c>
      <c r="B32" s="8" t="s">
        <v>37</v>
      </c>
      <c r="C32" s="8"/>
      <c r="D32" s="8"/>
      <c r="E32" s="8"/>
      <c r="F32" s="8"/>
      <c r="G32" s="8"/>
      <c r="H32" s="8"/>
    </row>
    <row r="33" spans="1:8" ht="15" customHeight="1" x14ac:dyDescent="0.2">
      <c r="A33" s="12" t="s">
        <v>38</v>
      </c>
      <c r="B33" s="8" t="s">
        <v>39</v>
      </c>
      <c r="C33" s="8"/>
      <c r="D33" s="8"/>
      <c r="E33" s="8"/>
      <c r="F33" s="8"/>
      <c r="G33" s="8"/>
      <c r="H33" s="8"/>
    </row>
    <row r="34" spans="1:8" ht="15" customHeight="1" x14ac:dyDescent="0.2">
      <c r="A34" s="12" t="s">
        <v>40</v>
      </c>
      <c r="B34" s="8" t="s">
        <v>41</v>
      </c>
      <c r="C34" s="8"/>
      <c r="D34" s="8"/>
      <c r="E34" s="8"/>
      <c r="F34" s="8"/>
      <c r="G34" s="8"/>
      <c r="H34" s="8"/>
    </row>
    <row r="36" spans="1:8" ht="21.75" customHeight="1" x14ac:dyDescent="0.2">
      <c r="A36" s="7" t="s">
        <v>42</v>
      </c>
      <c r="B36" s="7"/>
      <c r="C36" s="7"/>
      <c r="D36" s="7"/>
      <c r="E36" s="7"/>
      <c r="F36" s="7"/>
      <c r="G36" s="7"/>
      <c r="H36" s="7"/>
    </row>
    <row r="37" spans="1:8" ht="27.75" customHeight="1" x14ac:dyDescent="0.2">
      <c r="A37" s="5" t="s">
        <v>43</v>
      </c>
      <c r="B37" s="5"/>
      <c r="C37" s="5"/>
      <c r="D37" s="5"/>
      <c r="E37" s="5"/>
      <c r="F37" s="5"/>
      <c r="G37" s="5"/>
      <c r="H37" s="5"/>
    </row>
    <row r="38" spans="1:8" ht="27.75" customHeight="1" x14ac:dyDescent="0.2">
      <c r="A38" s="5" t="s">
        <v>44</v>
      </c>
      <c r="B38" s="5"/>
      <c r="C38" s="5"/>
      <c r="D38" s="5"/>
      <c r="E38" s="5"/>
      <c r="F38" s="5"/>
      <c r="G38" s="5"/>
      <c r="H38" s="5"/>
    </row>
    <row r="39" spans="1:8" ht="27.75" customHeight="1" x14ac:dyDescent="0.2">
      <c r="A39" s="5" t="s">
        <v>45</v>
      </c>
      <c r="B39" s="5"/>
      <c r="C39" s="5"/>
      <c r="D39" s="5"/>
      <c r="E39" s="5"/>
      <c r="F39" s="5"/>
      <c r="G39" s="5"/>
      <c r="H39" s="5"/>
    </row>
    <row r="40" spans="1:8" ht="27.75" customHeight="1" x14ac:dyDescent="0.2">
      <c r="A40" s="5" t="s">
        <v>46</v>
      </c>
      <c r="B40" s="5"/>
      <c r="C40" s="5"/>
      <c r="D40" s="5"/>
      <c r="E40" s="5"/>
      <c r="F40" s="5"/>
      <c r="G40" s="5"/>
      <c r="H40" s="5"/>
    </row>
    <row r="41" spans="1:8" ht="27.75" customHeight="1" x14ac:dyDescent="0.2">
      <c r="A41" s="5" t="s">
        <v>47</v>
      </c>
      <c r="B41" s="5"/>
      <c r="C41" s="5"/>
      <c r="D41" s="5"/>
      <c r="E41" s="5"/>
      <c r="F41" s="5"/>
      <c r="G41" s="5"/>
      <c r="H41" s="5"/>
    </row>
  </sheetData>
  <mergeCells count="36">
    <mergeCell ref="A41:H41"/>
    <mergeCell ref="A36:H36"/>
    <mergeCell ref="A37:H37"/>
    <mergeCell ref="A38:H38"/>
    <mergeCell ref="A39:H39"/>
    <mergeCell ref="A40:H40"/>
    <mergeCell ref="B30:H30"/>
    <mergeCell ref="B31:H31"/>
    <mergeCell ref="B32:H32"/>
    <mergeCell ref="B33:H33"/>
    <mergeCell ref="B34:H34"/>
    <mergeCell ref="A24:H24"/>
    <mergeCell ref="A25:H25"/>
    <mergeCell ref="A26:H26"/>
    <mergeCell ref="A28:H28"/>
    <mergeCell ref="B29:H29"/>
    <mergeCell ref="A19:H19"/>
    <mergeCell ref="A20:H20"/>
    <mergeCell ref="A21:H21"/>
    <mergeCell ref="A22:H22"/>
    <mergeCell ref="A23:H23"/>
    <mergeCell ref="A13:H13"/>
    <mergeCell ref="A14:H14"/>
    <mergeCell ref="A16:H16"/>
    <mergeCell ref="A17:H17"/>
    <mergeCell ref="A18:H18"/>
    <mergeCell ref="B7:H7"/>
    <mergeCell ref="B8:H8"/>
    <mergeCell ref="B9:H9"/>
    <mergeCell ref="A11:H11"/>
    <mergeCell ref="A12:H12"/>
    <mergeCell ref="A1:H1"/>
    <mergeCell ref="A2:H2"/>
    <mergeCell ref="B4:H4"/>
    <mergeCell ref="B5:H5"/>
    <mergeCell ref="B6:H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"/>
    </sheetView>
  </sheetViews>
  <sheetFormatPr baseColWidth="10" defaultColWidth="8.6640625" defaultRowHeight="15" x14ac:dyDescent="0.2"/>
  <cols>
    <col min="1" max="1" width="8" customWidth="1"/>
    <col min="2" max="2" width="75" customWidth="1"/>
    <col min="3" max="5" width="12" customWidth="1"/>
    <col min="6" max="6" width="9" customWidth="1"/>
    <col min="7" max="7" width="30" customWidth="1"/>
  </cols>
  <sheetData>
    <row r="1" spans="1:7" ht="27.75" customHeight="1" x14ac:dyDescent="0.2">
      <c r="A1" s="10" t="s">
        <v>48</v>
      </c>
      <c r="B1" s="10"/>
      <c r="C1" s="10"/>
      <c r="D1" s="10"/>
      <c r="E1" s="10"/>
      <c r="F1" s="10"/>
      <c r="G1" s="10"/>
    </row>
    <row r="3" spans="1:7" ht="31.5" customHeight="1" x14ac:dyDescent="0.2">
      <c r="A3" s="13" t="s">
        <v>49</v>
      </c>
      <c r="B3" s="13" t="s">
        <v>50</v>
      </c>
      <c r="C3" s="13" t="s">
        <v>51</v>
      </c>
      <c r="D3" s="13" t="s">
        <v>52</v>
      </c>
      <c r="E3" s="13" t="s">
        <v>53</v>
      </c>
      <c r="F3" s="13" t="s">
        <v>54</v>
      </c>
      <c r="G3" s="13" t="s">
        <v>55</v>
      </c>
    </row>
    <row r="4" spans="1:7" ht="24" customHeight="1" x14ac:dyDescent="0.2">
      <c r="A4" s="14" t="s">
        <v>56</v>
      </c>
      <c r="B4" s="15" t="s">
        <v>57</v>
      </c>
      <c r="C4" s="14">
        <v>0</v>
      </c>
      <c r="D4" s="14">
        <v>1</v>
      </c>
      <c r="E4" s="14">
        <f t="shared" ref="E4:E35" si="0">D4-C4</f>
        <v>1</v>
      </c>
      <c r="F4" s="16" t="s">
        <v>58</v>
      </c>
      <c r="G4" s="17"/>
    </row>
    <row r="5" spans="1:7" x14ac:dyDescent="0.2">
      <c r="A5" s="18" t="s">
        <v>59</v>
      </c>
      <c r="B5" s="19" t="s">
        <v>60</v>
      </c>
      <c r="C5" s="18">
        <v>0</v>
      </c>
      <c r="D5" s="18">
        <v>1</v>
      </c>
      <c r="E5" s="18">
        <f t="shared" si="0"/>
        <v>1</v>
      </c>
      <c r="F5" s="20" t="s">
        <v>58</v>
      </c>
      <c r="G5" s="21"/>
    </row>
    <row r="6" spans="1:7" x14ac:dyDescent="0.2">
      <c r="A6" s="18" t="s">
        <v>61</v>
      </c>
      <c r="B6" s="19" t="s">
        <v>62</v>
      </c>
      <c r="C6" s="18">
        <v>0</v>
      </c>
      <c r="D6" s="18">
        <v>1</v>
      </c>
      <c r="E6" s="18">
        <f t="shared" si="0"/>
        <v>1</v>
      </c>
      <c r="F6" s="20" t="s">
        <v>58</v>
      </c>
      <c r="G6" s="21"/>
    </row>
    <row r="7" spans="1:7" x14ac:dyDescent="0.2">
      <c r="A7" s="18" t="s">
        <v>63</v>
      </c>
      <c r="B7" s="19" t="s">
        <v>64</v>
      </c>
      <c r="C7" s="18">
        <v>0</v>
      </c>
      <c r="D7" s="18">
        <v>1</v>
      </c>
      <c r="E7" s="18">
        <f t="shared" si="0"/>
        <v>1</v>
      </c>
      <c r="F7" s="20" t="s">
        <v>58</v>
      </c>
      <c r="G7" s="21"/>
    </row>
    <row r="8" spans="1:7" ht="24" customHeight="1" x14ac:dyDescent="0.2">
      <c r="A8" s="14" t="s">
        <v>65</v>
      </c>
      <c r="B8" s="15" t="s">
        <v>66</v>
      </c>
      <c r="C8" s="14">
        <v>0.5</v>
      </c>
      <c r="D8" s="14">
        <v>3</v>
      </c>
      <c r="E8" s="14">
        <f t="shared" si="0"/>
        <v>2.5</v>
      </c>
      <c r="F8" s="22" t="s">
        <v>67</v>
      </c>
      <c r="G8" s="17"/>
    </row>
    <row r="9" spans="1:7" x14ac:dyDescent="0.2">
      <c r="A9" s="18" t="s">
        <v>68</v>
      </c>
      <c r="B9" s="19" t="s">
        <v>69</v>
      </c>
      <c r="C9" s="18">
        <v>0.5</v>
      </c>
      <c r="D9" s="18">
        <v>1.5</v>
      </c>
      <c r="E9" s="18">
        <f t="shared" si="0"/>
        <v>1</v>
      </c>
      <c r="F9" s="23" t="s">
        <v>70</v>
      </c>
      <c r="G9" s="21"/>
    </row>
    <row r="10" spans="1:7" x14ac:dyDescent="0.2">
      <c r="A10" s="18" t="s">
        <v>71</v>
      </c>
      <c r="B10" s="19" t="s">
        <v>72</v>
      </c>
      <c r="C10" s="18">
        <v>1</v>
      </c>
      <c r="D10" s="18">
        <v>2.5</v>
      </c>
      <c r="E10" s="18">
        <f t="shared" si="0"/>
        <v>1.5</v>
      </c>
      <c r="F10" s="23" t="s">
        <v>70</v>
      </c>
      <c r="G10" s="21"/>
    </row>
    <row r="11" spans="1:7" x14ac:dyDescent="0.2">
      <c r="A11" s="18" t="s">
        <v>73</v>
      </c>
      <c r="B11" s="19" t="s">
        <v>74</v>
      </c>
      <c r="C11" s="18">
        <v>1.5</v>
      </c>
      <c r="D11" s="18">
        <v>2.5</v>
      </c>
      <c r="E11" s="18">
        <f t="shared" si="0"/>
        <v>1</v>
      </c>
      <c r="F11" s="23" t="s">
        <v>70</v>
      </c>
      <c r="G11" s="21"/>
    </row>
    <row r="12" spans="1:7" x14ac:dyDescent="0.2">
      <c r="A12" s="18" t="s">
        <v>75</v>
      </c>
      <c r="B12" s="19" t="s">
        <v>76</v>
      </c>
      <c r="C12" s="18">
        <v>1.5</v>
      </c>
      <c r="D12" s="18">
        <v>3</v>
      </c>
      <c r="E12" s="18">
        <f t="shared" si="0"/>
        <v>1.5</v>
      </c>
      <c r="F12" s="23" t="s">
        <v>70</v>
      </c>
      <c r="G12" s="21"/>
    </row>
    <row r="13" spans="1:7" ht="24" customHeight="1" x14ac:dyDescent="0.2">
      <c r="A13" s="14" t="s">
        <v>77</v>
      </c>
      <c r="B13" s="15" t="s">
        <v>78</v>
      </c>
      <c r="C13" s="14">
        <v>1.5</v>
      </c>
      <c r="D13" s="14">
        <v>5</v>
      </c>
      <c r="E13" s="14">
        <f t="shared" si="0"/>
        <v>3.5</v>
      </c>
      <c r="F13" s="22" t="s">
        <v>67</v>
      </c>
      <c r="G13" s="17"/>
    </row>
    <row r="14" spans="1:7" x14ac:dyDescent="0.2">
      <c r="A14" s="18" t="s">
        <v>79</v>
      </c>
      <c r="B14" s="19" t="s">
        <v>80</v>
      </c>
      <c r="C14" s="18">
        <v>1.5</v>
      </c>
      <c r="D14" s="18">
        <v>3</v>
      </c>
      <c r="E14" s="18">
        <f t="shared" si="0"/>
        <v>1.5</v>
      </c>
      <c r="F14" s="23" t="s">
        <v>70</v>
      </c>
      <c r="G14" s="21"/>
    </row>
    <row r="15" spans="1:7" x14ac:dyDescent="0.2">
      <c r="A15" s="18" t="s">
        <v>81</v>
      </c>
      <c r="B15" s="19" t="s">
        <v>82</v>
      </c>
      <c r="C15" s="18">
        <v>2</v>
      </c>
      <c r="D15" s="18">
        <v>3</v>
      </c>
      <c r="E15" s="18">
        <f t="shared" si="0"/>
        <v>1</v>
      </c>
      <c r="F15" s="23" t="s">
        <v>70</v>
      </c>
      <c r="G15" s="21"/>
    </row>
    <row r="16" spans="1:7" x14ac:dyDescent="0.2">
      <c r="A16" s="18" t="s">
        <v>83</v>
      </c>
      <c r="B16" s="19" t="s">
        <v>84</v>
      </c>
      <c r="C16" s="18">
        <v>2.5</v>
      </c>
      <c r="D16" s="18">
        <v>4</v>
      </c>
      <c r="E16" s="18">
        <f t="shared" si="0"/>
        <v>1.5</v>
      </c>
      <c r="F16" s="23" t="s">
        <v>70</v>
      </c>
      <c r="G16" s="21"/>
    </row>
    <row r="17" spans="1:7" x14ac:dyDescent="0.2">
      <c r="A17" s="18" t="s">
        <v>85</v>
      </c>
      <c r="B17" s="19" t="s">
        <v>86</v>
      </c>
      <c r="C17" s="18">
        <v>3</v>
      </c>
      <c r="D17" s="18">
        <v>4.5</v>
      </c>
      <c r="E17" s="18">
        <f t="shared" si="0"/>
        <v>1.5</v>
      </c>
      <c r="F17" s="23" t="s">
        <v>70</v>
      </c>
      <c r="G17" s="21"/>
    </row>
    <row r="18" spans="1:7" x14ac:dyDescent="0.2">
      <c r="A18" s="18" t="s">
        <v>87</v>
      </c>
      <c r="B18" s="19" t="s">
        <v>88</v>
      </c>
      <c r="C18" s="18">
        <v>3.5</v>
      </c>
      <c r="D18" s="18">
        <v>5</v>
      </c>
      <c r="E18" s="18">
        <f t="shared" si="0"/>
        <v>1.5</v>
      </c>
      <c r="F18" s="23" t="s">
        <v>70</v>
      </c>
      <c r="G18" s="21"/>
    </row>
    <row r="19" spans="1:7" ht="24" customHeight="1" x14ac:dyDescent="0.2">
      <c r="A19" s="14" t="s">
        <v>89</v>
      </c>
      <c r="B19" s="15" t="s">
        <v>90</v>
      </c>
      <c r="C19" s="14">
        <v>3.5</v>
      </c>
      <c r="D19" s="14">
        <v>9</v>
      </c>
      <c r="E19" s="14">
        <f t="shared" si="0"/>
        <v>5.5</v>
      </c>
      <c r="F19" s="22" t="s">
        <v>67</v>
      </c>
      <c r="G19" s="17"/>
    </row>
    <row r="20" spans="1:7" x14ac:dyDescent="0.2">
      <c r="A20" s="18" t="s">
        <v>91</v>
      </c>
      <c r="B20" s="19" t="s">
        <v>92</v>
      </c>
      <c r="C20" s="18">
        <v>3.5</v>
      </c>
      <c r="D20" s="18">
        <v>6.5</v>
      </c>
      <c r="E20" s="18">
        <f t="shared" si="0"/>
        <v>3</v>
      </c>
      <c r="F20" s="23" t="s">
        <v>70</v>
      </c>
      <c r="G20" s="21"/>
    </row>
    <row r="21" spans="1:7" x14ac:dyDescent="0.2">
      <c r="A21" s="18" t="s">
        <v>93</v>
      </c>
      <c r="B21" s="19" t="s">
        <v>94</v>
      </c>
      <c r="C21" s="18">
        <v>5</v>
      </c>
      <c r="D21" s="18">
        <v>7</v>
      </c>
      <c r="E21" s="18">
        <f t="shared" si="0"/>
        <v>2</v>
      </c>
      <c r="F21" s="23" t="s">
        <v>70</v>
      </c>
      <c r="G21" s="21"/>
    </row>
    <row r="22" spans="1:7" x14ac:dyDescent="0.2">
      <c r="A22" s="18" t="s">
        <v>95</v>
      </c>
      <c r="B22" s="19" t="s">
        <v>96</v>
      </c>
      <c r="C22" s="18">
        <v>5.5</v>
      </c>
      <c r="D22" s="18">
        <v>7.5</v>
      </c>
      <c r="E22" s="18">
        <f t="shared" si="0"/>
        <v>2</v>
      </c>
      <c r="F22" s="23" t="s">
        <v>70</v>
      </c>
      <c r="G22" s="21"/>
    </row>
    <row r="23" spans="1:7" x14ac:dyDescent="0.2">
      <c r="A23" s="18" t="s">
        <v>97</v>
      </c>
      <c r="B23" s="19" t="s">
        <v>98</v>
      </c>
      <c r="C23" s="18">
        <v>6.5</v>
      </c>
      <c r="D23" s="18">
        <v>8</v>
      </c>
      <c r="E23" s="18">
        <f t="shared" si="0"/>
        <v>1.5</v>
      </c>
      <c r="F23" s="23" t="s">
        <v>70</v>
      </c>
      <c r="G23" s="21"/>
    </row>
    <row r="24" spans="1:7" x14ac:dyDescent="0.2">
      <c r="A24" s="18" t="s">
        <v>99</v>
      </c>
      <c r="B24" s="19" t="s">
        <v>100</v>
      </c>
      <c r="C24" s="18">
        <v>7</v>
      </c>
      <c r="D24" s="18">
        <v>8.5</v>
      </c>
      <c r="E24" s="18">
        <f t="shared" si="0"/>
        <v>1.5</v>
      </c>
      <c r="F24" s="23" t="s">
        <v>70</v>
      </c>
      <c r="G24" s="21"/>
    </row>
    <row r="25" spans="1:7" x14ac:dyDescent="0.2">
      <c r="A25" s="18" t="s">
        <v>101</v>
      </c>
      <c r="B25" s="19" t="s">
        <v>102</v>
      </c>
      <c r="C25" s="18">
        <v>7.5</v>
      </c>
      <c r="D25" s="18">
        <v>9</v>
      </c>
      <c r="E25" s="18">
        <f t="shared" si="0"/>
        <v>1.5</v>
      </c>
      <c r="F25" s="23" t="s">
        <v>70</v>
      </c>
      <c r="G25" s="21"/>
    </row>
    <row r="26" spans="1:7" ht="24" customHeight="1" x14ac:dyDescent="0.2">
      <c r="A26" s="14" t="s">
        <v>103</v>
      </c>
      <c r="B26" s="15" t="s">
        <v>104</v>
      </c>
      <c r="C26" s="14">
        <v>7.5</v>
      </c>
      <c r="D26" s="14">
        <v>14</v>
      </c>
      <c r="E26" s="14">
        <f t="shared" si="0"/>
        <v>6.5</v>
      </c>
      <c r="F26" s="22" t="s">
        <v>67</v>
      </c>
      <c r="G26" s="17"/>
    </row>
    <row r="27" spans="1:7" x14ac:dyDescent="0.2">
      <c r="A27" s="18" t="s">
        <v>105</v>
      </c>
      <c r="B27" s="19" t="s">
        <v>106</v>
      </c>
      <c r="C27" s="18">
        <v>7.5</v>
      </c>
      <c r="D27" s="18">
        <v>9.5</v>
      </c>
      <c r="E27" s="18">
        <f t="shared" si="0"/>
        <v>2</v>
      </c>
      <c r="F27" s="23" t="s">
        <v>70</v>
      </c>
      <c r="G27" s="21"/>
    </row>
    <row r="28" spans="1:7" x14ac:dyDescent="0.2">
      <c r="A28" s="18" t="s">
        <v>107</v>
      </c>
      <c r="B28" s="19" t="s">
        <v>108</v>
      </c>
      <c r="C28" s="18">
        <v>8</v>
      </c>
      <c r="D28" s="18">
        <v>9.5</v>
      </c>
      <c r="E28" s="18">
        <f t="shared" si="0"/>
        <v>1.5</v>
      </c>
      <c r="F28" s="23" t="s">
        <v>70</v>
      </c>
      <c r="G28" s="21"/>
    </row>
    <row r="29" spans="1:7" x14ac:dyDescent="0.2">
      <c r="A29" s="18" t="s">
        <v>109</v>
      </c>
      <c r="B29" s="19" t="s">
        <v>110</v>
      </c>
      <c r="C29" s="18">
        <v>8.5</v>
      </c>
      <c r="D29" s="18">
        <v>11</v>
      </c>
      <c r="E29" s="18">
        <f t="shared" si="0"/>
        <v>2.5</v>
      </c>
      <c r="F29" s="23" t="s">
        <v>70</v>
      </c>
      <c r="G29" s="21"/>
    </row>
    <row r="30" spans="1:7" x14ac:dyDescent="0.2">
      <c r="A30" s="18" t="s">
        <v>111</v>
      </c>
      <c r="B30" s="19" t="s">
        <v>112</v>
      </c>
      <c r="C30" s="18">
        <v>10</v>
      </c>
      <c r="D30" s="18">
        <v>12.5</v>
      </c>
      <c r="E30" s="18">
        <f t="shared" si="0"/>
        <v>2.5</v>
      </c>
      <c r="F30" s="23" t="s">
        <v>70</v>
      </c>
      <c r="G30" s="21"/>
    </row>
    <row r="31" spans="1:7" x14ac:dyDescent="0.2">
      <c r="A31" s="18" t="s">
        <v>113</v>
      </c>
      <c r="B31" s="19" t="s">
        <v>114</v>
      </c>
      <c r="C31" s="18">
        <v>10.5</v>
      </c>
      <c r="D31" s="18">
        <v>13</v>
      </c>
      <c r="E31" s="18">
        <f t="shared" si="0"/>
        <v>2.5</v>
      </c>
      <c r="F31" s="20" t="s">
        <v>58</v>
      </c>
      <c r="G31" s="21"/>
    </row>
    <row r="32" spans="1:7" x14ac:dyDescent="0.2">
      <c r="A32" s="18" t="s">
        <v>115</v>
      </c>
      <c r="B32" s="19" t="s">
        <v>116</v>
      </c>
      <c r="C32" s="18">
        <v>11</v>
      </c>
      <c r="D32" s="18">
        <v>14</v>
      </c>
      <c r="E32" s="18">
        <f t="shared" si="0"/>
        <v>3</v>
      </c>
      <c r="F32" s="20" t="s">
        <v>58</v>
      </c>
      <c r="G32" s="21"/>
    </row>
    <row r="33" spans="1:7" ht="24" customHeight="1" x14ac:dyDescent="0.2">
      <c r="A33" s="14" t="s">
        <v>117</v>
      </c>
      <c r="B33" s="15" t="s">
        <v>118</v>
      </c>
      <c r="C33" s="14">
        <v>5.5</v>
      </c>
      <c r="D33" s="14">
        <v>16</v>
      </c>
      <c r="E33" s="14">
        <f t="shared" si="0"/>
        <v>10.5</v>
      </c>
      <c r="F33" s="16" t="s">
        <v>58</v>
      </c>
      <c r="G33" s="17"/>
    </row>
    <row r="34" spans="1:7" x14ac:dyDescent="0.2">
      <c r="A34" s="18" t="s">
        <v>119</v>
      </c>
      <c r="B34" s="19" t="s">
        <v>120</v>
      </c>
      <c r="C34" s="18">
        <v>5.5</v>
      </c>
      <c r="D34" s="18">
        <v>9</v>
      </c>
      <c r="E34" s="18">
        <f t="shared" si="0"/>
        <v>3.5</v>
      </c>
      <c r="F34" s="20" t="s">
        <v>58</v>
      </c>
      <c r="G34" s="21"/>
    </row>
    <row r="35" spans="1:7" x14ac:dyDescent="0.2">
      <c r="A35" s="18" t="s">
        <v>121</v>
      </c>
      <c r="B35" s="19" t="s">
        <v>122</v>
      </c>
      <c r="C35" s="18">
        <v>8.5</v>
      </c>
      <c r="D35" s="18">
        <v>12</v>
      </c>
      <c r="E35" s="18">
        <f t="shared" si="0"/>
        <v>3.5</v>
      </c>
      <c r="F35" s="20" t="s">
        <v>58</v>
      </c>
      <c r="G35" s="21"/>
    </row>
    <row r="36" spans="1:7" x14ac:dyDescent="0.2">
      <c r="A36" s="18" t="s">
        <v>123</v>
      </c>
      <c r="B36" s="19" t="s">
        <v>124</v>
      </c>
      <c r="C36" s="18">
        <v>11</v>
      </c>
      <c r="D36" s="18">
        <v>15</v>
      </c>
      <c r="E36" s="18">
        <f t="shared" ref="E36:E67" si="1">D36-C36</f>
        <v>4</v>
      </c>
      <c r="F36" s="20" t="s">
        <v>58</v>
      </c>
      <c r="G36" s="21"/>
    </row>
    <row r="37" spans="1:7" x14ac:dyDescent="0.2">
      <c r="A37" s="18" t="s">
        <v>125</v>
      </c>
      <c r="B37" s="19" t="s">
        <v>126</v>
      </c>
      <c r="C37" s="18">
        <v>11.5</v>
      </c>
      <c r="D37" s="18">
        <v>14</v>
      </c>
      <c r="E37" s="18">
        <f t="shared" si="1"/>
        <v>2.5</v>
      </c>
      <c r="F37" s="20" t="s">
        <v>58</v>
      </c>
      <c r="G37" s="21"/>
    </row>
    <row r="38" spans="1:7" x14ac:dyDescent="0.2">
      <c r="A38" s="18" t="s">
        <v>127</v>
      </c>
      <c r="B38" s="19" t="s">
        <v>128</v>
      </c>
      <c r="C38" s="18">
        <v>12</v>
      </c>
      <c r="D38" s="18">
        <v>15</v>
      </c>
      <c r="E38" s="18">
        <f t="shared" si="1"/>
        <v>3</v>
      </c>
      <c r="F38" s="20" t="s">
        <v>58</v>
      </c>
      <c r="G38" s="21"/>
    </row>
    <row r="39" spans="1:7" x14ac:dyDescent="0.2">
      <c r="A39" s="18" t="s">
        <v>129</v>
      </c>
      <c r="B39" s="19" t="s">
        <v>130</v>
      </c>
      <c r="C39" s="18">
        <v>12</v>
      </c>
      <c r="D39" s="18">
        <v>15.5</v>
      </c>
      <c r="E39" s="18">
        <f t="shared" si="1"/>
        <v>3.5</v>
      </c>
      <c r="F39" s="20" t="s">
        <v>58</v>
      </c>
      <c r="G39" s="21"/>
    </row>
    <row r="40" spans="1:7" x14ac:dyDescent="0.2">
      <c r="A40" s="18" t="s">
        <v>131</v>
      </c>
      <c r="B40" s="19" t="s">
        <v>132</v>
      </c>
      <c r="C40" s="18">
        <v>12.5</v>
      </c>
      <c r="D40" s="18">
        <v>15.5</v>
      </c>
      <c r="E40" s="18">
        <f t="shared" si="1"/>
        <v>3</v>
      </c>
      <c r="F40" s="20" t="s">
        <v>58</v>
      </c>
      <c r="G40" s="21"/>
    </row>
    <row r="41" spans="1:7" x14ac:dyDescent="0.2">
      <c r="A41" s="18" t="s">
        <v>133</v>
      </c>
      <c r="B41" s="19" t="s">
        <v>134</v>
      </c>
      <c r="C41" s="18">
        <v>14.5</v>
      </c>
      <c r="D41" s="18">
        <v>16</v>
      </c>
      <c r="E41" s="18">
        <f t="shared" si="1"/>
        <v>1.5</v>
      </c>
      <c r="F41" s="20" t="s">
        <v>58</v>
      </c>
      <c r="G41" s="21"/>
    </row>
    <row r="42" spans="1:7" ht="24" customHeight="1" x14ac:dyDescent="0.2">
      <c r="A42" s="14" t="s">
        <v>135</v>
      </c>
      <c r="B42" s="15" t="s">
        <v>136</v>
      </c>
      <c r="C42" s="14">
        <v>4.5</v>
      </c>
      <c r="D42" s="14">
        <v>14</v>
      </c>
      <c r="E42" s="14">
        <f t="shared" si="1"/>
        <v>9.5</v>
      </c>
      <c r="F42" s="16" t="s">
        <v>58</v>
      </c>
      <c r="G42" s="17"/>
    </row>
    <row r="43" spans="1:7" x14ac:dyDescent="0.2">
      <c r="A43" s="18" t="s">
        <v>137</v>
      </c>
      <c r="B43" s="19" t="s">
        <v>138</v>
      </c>
      <c r="C43" s="18">
        <v>4.5</v>
      </c>
      <c r="D43" s="18">
        <v>6</v>
      </c>
      <c r="E43" s="18">
        <f t="shared" si="1"/>
        <v>1.5</v>
      </c>
      <c r="F43" s="20" t="s">
        <v>58</v>
      </c>
      <c r="G43" s="21"/>
    </row>
    <row r="44" spans="1:7" x14ac:dyDescent="0.2">
      <c r="A44" s="18" t="s">
        <v>139</v>
      </c>
      <c r="B44" s="19" t="s">
        <v>140</v>
      </c>
      <c r="C44" s="18">
        <v>7.5</v>
      </c>
      <c r="D44" s="18">
        <v>11</v>
      </c>
      <c r="E44" s="18">
        <f t="shared" si="1"/>
        <v>3.5</v>
      </c>
      <c r="F44" s="20" t="s">
        <v>58</v>
      </c>
      <c r="G44" s="21"/>
    </row>
    <row r="45" spans="1:7" x14ac:dyDescent="0.2">
      <c r="A45" s="18" t="s">
        <v>141</v>
      </c>
      <c r="B45" s="19" t="s">
        <v>142</v>
      </c>
      <c r="C45" s="18">
        <v>8</v>
      </c>
      <c r="D45" s="18">
        <v>10</v>
      </c>
      <c r="E45" s="18">
        <f t="shared" si="1"/>
        <v>2</v>
      </c>
      <c r="F45" s="20" t="s">
        <v>58</v>
      </c>
      <c r="G45" s="21"/>
    </row>
    <row r="46" spans="1:7" x14ac:dyDescent="0.2">
      <c r="A46" s="18" t="s">
        <v>143</v>
      </c>
      <c r="B46" s="19" t="s">
        <v>144</v>
      </c>
      <c r="C46" s="18">
        <v>11.5</v>
      </c>
      <c r="D46" s="18">
        <v>13.5</v>
      </c>
      <c r="E46" s="18">
        <f t="shared" si="1"/>
        <v>2</v>
      </c>
      <c r="F46" s="20" t="s">
        <v>58</v>
      </c>
      <c r="G46" s="21"/>
    </row>
    <row r="47" spans="1:7" x14ac:dyDescent="0.2">
      <c r="A47" s="18" t="s">
        <v>145</v>
      </c>
      <c r="B47" s="19" t="s">
        <v>146</v>
      </c>
      <c r="C47" s="18">
        <v>13</v>
      </c>
      <c r="D47" s="18">
        <v>14</v>
      </c>
      <c r="E47" s="18">
        <f t="shared" si="1"/>
        <v>1</v>
      </c>
      <c r="F47" s="20" t="s">
        <v>58</v>
      </c>
      <c r="G47" s="21"/>
    </row>
    <row r="48" spans="1:7" ht="24" customHeight="1" x14ac:dyDescent="0.2">
      <c r="A48" s="14" t="s">
        <v>147</v>
      </c>
      <c r="B48" s="15" t="s">
        <v>148</v>
      </c>
      <c r="C48" s="14">
        <v>6.5</v>
      </c>
      <c r="D48" s="14">
        <v>16</v>
      </c>
      <c r="E48" s="14">
        <f t="shared" si="1"/>
        <v>9.5</v>
      </c>
      <c r="F48" s="22" t="s">
        <v>67</v>
      </c>
      <c r="G48" s="17"/>
    </row>
    <row r="49" spans="1:7" x14ac:dyDescent="0.2">
      <c r="A49" s="18" t="s">
        <v>149</v>
      </c>
      <c r="B49" s="19" t="s">
        <v>150</v>
      </c>
      <c r="C49" s="18">
        <v>6.5</v>
      </c>
      <c r="D49" s="18">
        <v>9</v>
      </c>
      <c r="E49" s="18">
        <f t="shared" si="1"/>
        <v>2.5</v>
      </c>
      <c r="F49" s="20" t="s">
        <v>58</v>
      </c>
      <c r="G49" s="21"/>
    </row>
    <row r="50" spans="1:7" x14ac:dyDescent="0.2">
      <c r="A50" s="18" t="s">
        <v>151</v>
      </c>
      <c r="B50" s="19" t="s">
        <v>152</v>
      </c>
      <c r="C50" s="18">
        <v>8.5</v>
      </c>
      <c r="D50" s="18">
        <v>11</v>
      </c>
      <c r="E50" s="18">
        <f t="shared" si="1"/>
        <v>2.5</v>
      </c>
      <c r="F50" s="23" t="s">
        <v>70</v>
      </c>
      <c r="G50" s="21"/>
    </row>
    <row r="51" spans="1:7" x14ac:dyDescent="0.2">
      <c r="A51" s="18" t="s">
        <v>153</v>
      </c>
      <c r="B51" s="19" t="s">
        <v>154</v>
      </c>
      <c r="C51" s="18">
        <v>10</v>
      </c>
      <c r="D51" s="18">
        <v>11</v>
      </c>
      <c r="E51" s="18">
        <f t="shared" si="1"/>
        <v>1</v>
      </c>
      <c r="F51" s="23" t="s">
        <v>70</v>
      </c>
      <c r="G51" s="21"/>
    </row>
    <row r="52" spans="1:7" x14ac:dyDescent="0.2">
      <c r="A52" s="18" t="s">
        <v>155</v>
      </c>
      <c r="B52" s="19" t="s">
        <v>156</v>
      </c>
      <c r="C52" s="18">
        <v>11</v>
      </c>
      <c r="D52" s="18">
        <v>13.5</v>
      </c>
      <c r="E52" s="18">
        <f t="shared" si="1"/>
        <v>2.5</v>
      </c>
      <c r="F52" s="23" t="s">
        <v>70</v>
      </c>
      <c r="G52" s="21"/>
    </row>
    <row r="53" spans="1:7" x14ac:dyDescent="0.2">
      <c r="A53" s="18" t="s">
        <v>157</v>
      </c>
      <c r="B53" s="19" t="s">
        <v>158</v>
      </c>
      <c r="C53" s="18">
        <v>11.5</v>
      </c>
      <c r="D53" s="18">
        <v>14</v>
      </c>
      <c r="E53" s="18">
        <f t="shared" si="1"/>
        <v>2.5</v>
      </c>
      <c r="F53" s="23" t="s">
        <v>70</v>
      </c>
      <c r="G53" s="21"/>
    </row>
    <row r="54" spans="1:7" x14ac:dyDescent="0.2">
      <c r="A54" s="18" t="s">
        <v>159</v>
      </c>
      <c r="B54" s="19" t="s">
        <v>160</v>
      </c>
      <c r="C54" s="18">
        <v>12.5</v>
      </c>
      <c r="D54" s="18">
        <v>15</v>
      </c>
      <c r="E54" s="18">
        <f t="shared" si="1"/>
        <v>2.5</v>
      </c>
      <c r="F54" s="23" t="s">
        <v>70</v>
      </c>
      <c r="G54" s="21"/>
    </row>
    <row r="55" spans="1:7" x14ac:dyDescent="0.2">
      <c r="A55" s="18" t="s">
        <v>161</v>
      </c>
      <c r="B55" s="19" t="s">
        <v>162</v>
      </c>
      <c r="C55" s="18">
        <v>13</v>
      </c>
      <c r="D55" s="18">
        <v>15</v>
      </c>
      <c r="E55" s="18">
        <f t="shared" si="1"/>
        <v>2</v>
      </c>
      <c r="F55" s="20" t="s">
        <v>58</v>
      </c>
      <c r="G55" s="21"/>
    </row>
    <row r="56" spans="1:7" x14ac:dyDescent="0.2">
      <c r="A56" s="18" t="s">
        <v>163</v>
      </c>
      <c r="B56" s="19" t="s">
        <v>164</v>
      </c>
      <c r="C56" s="18">
        <v>14.5</v>
      </c>
      <c r="D56" s="18">
        <v>16</v>
      </c>
      <c r="E56" s="18">
        <f t="shared" si="1"/>
        <v>1.5</v>
      </c>
      <c r="F56" s="23" t="s">
        <v>70</v>
      </c>
      <c r="G56" s="21"/>
    </row>
    <row r="57" spans="1:7" ht="24" customHeight="1" x14ac:dyDescent="0.2">
      <c r="A57" s="14" t="s">
        <v>165</v>
      </c>
      <c r="B57" s="15" t="s">
        <v>166</v>
      </c>
      <c r="C57" s="14">
        <v>12.5</v>
      </c>
      <c r="D57" s="14">
        <v>17</v>
      </c>
      <c r="E57" s="14">
        <f t="shared" si="1"/>
        <v>4.5</v>
      </c>
      <c r="F57" s="22" t="s">
        <v>67</v>
      </c>
      <c r="G57" s="17"/>
    </row>
    <row r="58" spans="1:7" x14ac:dyDescent="0.2">
      <c r="A58" s="18" t="s">
        <v>167</v>
      </c>
      <c r="B58" s="19" t="s">
        <v>168</v>
      </c>
      <c r="C58" s="18">
        <v>12.5</v>
      </c>
      <c r="D58" s="18">
        <v>15</v>
      </c>
      <c r="E58" s="18">
        <f t="shared" si="1"/>
        <v>2.5</v>
      </c>
      <c r="F58" s="23" t="s">
        <v>70</v>
      </c>
      <c r="G58" s="21"/>
    </row>
    <row r="59" spans="1:7" x14ac:dyDescent="0.2">
      <c r="A59" s="18" t="s">
        <v>169</v>
      </c>
      <c r="B59" s="19" t="s">
        <v>170</v>
      </c>
      <c r="C59" s="18">
        <v>13.5</v>
      </c>
      <c r="D59" s="18">
        <v>15</v>
      </c>
      <c r="E59" s="18">
        <f t="shared" si="1"/>
        <v>1.5</v>
      </c>
      <c r="F59" s="20" t="s">
        <v>58</v>
      </c>
      <c r="G59" s="21"/>
    </row>
    <row r="60" spans="1:7" x14ac:dyDescent="0.2">
      <c r="A60" s="18" t="s">
        <v>171</v>
      </c>
      <c r="B60" s="19" t="s">
        <v>172</v>
      </c>
      <c r="C60" s="18">
        <v>14</v>
      </c>
      <c r="D60" s="18">
        <v>16</v>
      </c>
      <c r="E60" s="18">
        <f t="shared" si="1"/>
        <v>2</v>
      </c>
      <c r="F60" s="23" t="s">
        <v>70</v>
      </c>
      <c r="G60" s="21"/>
    </row>
    <row r="61" spans="1:7" x14ac:dyDescent="0.2">
      <c r="A61" s="18" t="s">
        <v>173</v>
      </c>
      <c r="B61" s="19" t="s">
        <v>174</v>
      </c>
      <c r="C61" s="18">
        <v>14.5</v>
      </c>
      <c r="D61" s="18">
        <v>16.5</v>
      </c>
      <c r="E61" s="18">
        <f t="shared" si="1"/>
        <v>2</v>
      </c>
      <c r="F61" s="23" t="s">
        <v>70</v>
      </c>
      <c r="G61" s="21"/>
    </row>
    <row r="62" spans="1:7" x14ac:dyDescent="0.2">
      <c r="A62" s="18" t="s">
        <v>175</v>
      </c>
      <c r="B62" s="19" t="s">
        <v>176</v>
      </c>
      <c r="C62" s="18">
        <v>14.5</v>
      </c>
      <c r="D62" s="18">
        <v>16.5</v>
      </c>
      <c r="E62" s="18">
        <f t="shared" si="1"/>
        <v>2</v>
      </c>
      <c r="F62" s="20" t="s">
        <v>58</v>
      </c>
      <c r="G62" s="21"/>
    </row>
    <row r="63" spans="1:7" x14ac:dyDescent="0.2">
      <c r="A63" s="18" t="s">
        <v>177</v>
      </c>
      <c r="B63" s="19" t="s">
        <v>178</v>
      </c>
      <c r="C63" s="18">
        <v>15.5</v>
      </c>
      <c r="D63" s="18">
        <v>17</v>
      </c>
      <c r="E63" s="18">
        <f t="shared" si="1"/>
        <v>1.5</v>
      </c>
      <c r="F63" s="20" t="s">
        <v>58</v>
      </c>
      <c r="G63" s="21"/>
    </row>
    <row r="64" spans="1:7" ht="24" customHeight="1" x14ac:dyDescent="0.2">
      <c r="A64" s="14" t="s">
        <v>179</v>
      </c>
      <c r="B64" s="15" t="s">
        <v>180</v>
      </c>
      <c r="C64" s="14">
        <v>15</v>
      </c>
      <c r="D64" s="14">
        <v>18</v>
      </c>
      <c r="E64" s="14">
        <f t="shared" si="1"/>
        <v>3</v>
      </c>
      <c r="F64" s="22" t="s">
        <v>67</v>
      </c>
      <c r="G64" s="17"/>
    </row>
    <row r="65" spans="1:7" x14ac:dyDescent="0.2">
      <c r="A65" s="18" t="s">
        <v>181</v>
      </c>
      <c r="B65" s="19" t="s">
        <v>182</v>
      </c>
      <c r="C65" s="18">
        <v>15</v>
      </c>
      <c r="D65" s="18">
        <v>16.5</v>
      </c>
      <c r="E65" s="18">
        <f t="shared" si="1"/>
        <v>1.5</v>
      </c>
      <c r="F65" s="23" t="s">
        <v>70</v>
      </c>
      <c r="G65" s="21"/>
    </row>
    <row r="66" spans="1:7" x14ac:dyDescent="0.2">
      <c r="A66" s="18" t="s">
        <v>183</v>
      </c>
      <c r="B66" s="19" t="s">
        <v>184</v>
      </c>
      <c r="C66" s="18">
        <v>15.5</v>
      </c>
      <c r="D66" s="18">
        <v>17</v>
      </c>
      <c r="E66" s="18">
        <f t="shared" si="1"/>
        <v>1.5</v>
      </c>
      <c r="F66" s="23" t="s">
        <v>70</v>
      </c>
      <c r="G66" s="21"/>
    </row>
    <row r="67" spans="1:7" x14ac:dyDescent="0.2">
      <c r="A67" s="18" t="s">
        <v>185</v>
      </c>
      <c r="B67" s="19" t="s">
        <v>186</v>
      </c>
      <c r="C67" s="18">
        <v>16</v>
      </c>
      <c r="D67" s="18">
        <v>17.5</v>
      </c>
      <c r="E67" s="18">
        <f t="shared" si="1"/>
        <v>1.5</v>
      </c>
      <c r="F67" s="23" t="s">
        <v>70</v>
      </c>
      <c r="G67" s="21"/>
    </row>
    <row r="68" spans="1:7" x14ac:dyDescent="0.2">
      <c r="A68" s="18" t="s">
        <v>187</v>
      </c>
      <c r="B68" s="19" t="s">
        <v>188</v>
      </c>
      <c r="C68" s="18">
        <v>16.5</v>
      </c>
      <c r="D68" s="18">
        <v>18</v>
      </c>
      <c r="E68" s="18">
        <f t="shared" ref="E68:E99" si="2">D68-C68</f>
        <v>1.5</v>
      </c>
      <c r="F68" s="23" t="s">
        <v>70</v>
      </c>
      <c r="G68" s="21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84"/>
  <sheetViews>
    <sheetView zoomScaleNormal="100" workbookViewId="0">
      <pane xSplit="6" ySplit="4" topLeftCell="G62" activePane="bottomRight" state="frozen"/>
      <selection pane="topRight" activeCell="G1" sqref="G1"/>
      <selection pane="bottomLeft" activeCell="A5" sqref="A5"/>
      <selection pane="bottomRight" sqref="A1:AS1"/>
    </sheetView>
  </sheetViews>
  <sheetFormatPr baseColWidth="10" defaultColWidth="8.6640625" defaultRowHeight="15" x14ac:dyDescent="0.2"/>
  <cols>
    <col min="1" max="1" width="6" customWidth="1"/>
    <col min="2" max="2" width="60" customWidth="1"/>
    <col min="3" max="4" width="8" customWidth="1"/>
    <col min="5" max="5" width="9" customWidth="1"/>
    <col min="6" max="6" width="8" customWidth="1"/>
    <col min="7" max="42" width="4" customWidth="1"/>
  </cols>
  <sheetData>
    <row r="1" spans="1:45" ht="27.75" customHeight="1" x14ac:dyDescent="0.2">
      <c r="A1" s="10" t="s">
        <v>189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3" spans="1:45" ht="21.75" customHeight="1" x14ac:dyDescent="0.2">
      <c r="A3" s="4" t="s">
        <v>49</v>
      </c>
      <c r="B3" s="4" t="s">
        <v>190</v>
      </c>
      <c r="C3" s="4" t="s">
        <v>191</v>
      </c>
      <c r="D3" s="4" t="s">
        <v>192</v>
      </c>
      <c r="E3" s="4" t="s">
        <v>193</v>
      </c>
      <c r="F3" s="4" t="s">
        <v>54</v>
      </c>
      <c r="G3" s="4" t="s">
        <v>194</v>
      </c>
      <c r="H3" s="4"/>
      <c r="I3" s="4" t="s">
        <v>195</v>
      </c>
      <c r="J3" s="4"/>
      <c r="K3" s="4" t="s">
        <v>196</v>
      </c>
      <c r="L3" s="4"/>
      <c r="M3" s="4" t="s">
        <v>197</v>
      </c>
      <c r="N3" s="4"/>
      <c r="O3" s="4" t="s">
        <v>198</v>
      </c>
      <c r="P3" s="4"/>
      <c r="Q3" s="4" t="s">
        <v>199</v>
      </c>
      <c r="R3" s="4"/>
      <c r="S3" s="4" t="s">
        <v>200</v>
      </c>
      <c r="T3" s="4"/>
      <c r="U3" s="4" t="s">
        <v>201</v>
      </c>
      <c r="V3" s="4"/>
      <c r="W3" s="4" t="s">
        <v>202</v>
      </c>
      <c r="X3" s="4"/>
      <c r="Y3" s="4" t="s">
        <v>203</v>
      </c>
      <c r="Z3" s="4"/>
      <c r="AA3" s="4" t="s">
        <v>204</v>
      </c>
      <c r="AB3" s="4"/>
      <c r="AC3" s="4" t="s">
        <v>205</v>
      </c>
      <c r="AD3" s="4"/>
      <c r="AE3" s="4" t="s">
        <v>206</v>
      </c>
      <c r="AF3" s="4"/>
      <c r="AG3" s="4" t="s">
        <v>207</v>
      </c>
      <c r="AH3" s="4"/>
      <c r="AI3" s="4" t="s">
        <v>208</v>
      </c>
      <c r="AJ3" s="4"/>
      <c r="AK3" s="4" t="s">
        <v>209</v>
      </c>
      <c r="AL3" s="4"/>
      <c r="AM3" s="4" t="s">
        <v>210</v>
      </c>
      <c r="AN3" s="4"/>
      <c r="AO3" s="4" t="s">
        <v>211</v>
      </c>
      <c r="AP3" s="4"/>
    </row>
    <row r="4" spans="1:45" ht="18" customHeight="1" x14ac:dyDescent="0.2">
      <c r="A4" s="4"/>
      <c r="B4" s="4"/>
      <c r="C4" s="4"/>
      <c r="D4" s="4"/>
      <c r="E4" s="4"/>
      <c r="F4" s="4"/>
      <c r="G4" s="24" t="s">
        <v>212</v>
      </c>
      <c r="H4" s="24" t="s">
        <v>213</v>
      </c>
      <c r="I4" s="24" t="s">
        <v>212</v>
      </c>
      <c r="J4" s="24" t="s">
        <v>213</v>
      </c>
      <c r="K4" s="24" t="s">
        <v>212</v>
      </c>
      <c r="L4" s="24" t="s">
        <v>213</v>
      </c>
      <c r="M4" s="24" t="s">
        <v>212</v>
      </c>
      <c r="N4" s="24" t="s">
        <v>213</v>
      </c>
      <c r="O4" s="24" t="s">
        <v>212</v>
      </c>
      <c r="P4" s="24" t="s">
        <v>213</v>
      </c>
      <c r="Q4" s="24" t="s">
        <v>212</v>
      </c>
      <c r="R4" s="24" t="s">
        <v>213</v>
      </c>
      <c r="S4" s="24" t="s">
        <v>212</v>
      </c>
      <c r="T4" s="24" t="s">
        <v>213</v>
      </c>
      <c r="U4" s="24" t="s">
        <v>212</v>
      </c>
      <c r="V4" s="24" t="s">
        <v>213</v>
      </c>
      <c r="W4" s="24" t="s">
        <v>212</v>
      </c>
      <c r="X4" s="24" t="s">
        <v>213</v>
      </c>
      <c r="Y4" s="24" t="s">
        <v>212</v>
      </c>
      <c r="Z4" s="24" t="s">
        <v>213</v>
      </c>
      <c r="AA4" s="24" t="s">
        <v>212</v>
      </c>
      <c r="AB4" s="24" t="s">
        <v>213</v>
      </c>
      <c r="AC4" s="24" t="s">
        <v>212</v>
      </c>
      <c r="AD4" s="24" t="s">
        <v>213</v>
      </c>
      <c r="AE4" s="24" t="s">
        <v>212</v>
      </c>
      <c r="AF4" s="24" t="s">
        <v>213</v>
      </c>
      <c r="AG4" s="24" t="s">
        <v>212</v>
      </c>
      <c r="AH4" s="24" t="s">
        <v>213</v>
      </c>
      <c r="AI4" s="24" t="s">
        <v>212</v>
      </c>
      <c r="AJ4" s="24" t="s">
        <v>213</v>
      </c>
      <c r="AK4" s="24" t="s">
        <v>212</v>
      </c>
      <c r="AL4" s="24" t="s">
        <v>213</v>
      </c>
      <c r="AM4" s="24" t="s">
        <v>212</v>
      </c>
      <c r="AN4" s="24" t="s">
        <v>213</v>
      </c>
      <c r="AO4" s="24" t="s">
        <v>212</v>
      </c>
      <c r="AP4" s="24" t="s">
        <v>213</v>
      </c>
    </row>
    <row r="5" spans="1:45" ht="21.75" customHeight="1" x14ac:dyDescent="0.2">
      <c r="A5" s="25" t="s">
        <v>214</v>
      </c>
      <c r="B5" s="26" t="s">
        <v>215</v>
      </c>
      <c r="C5" s="27"/>
      <c r="D5" s="27"/>
      <c r="E5" s="27"/>
      <c r="F5" s="27"/>
      <c r="G5" s="28" t="s">
        <v>216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</row>
    <row r="6" spans="1:45" ht="21.75" customHeight="1" x14ac:dyDescent="0.2">
      <c r="A6" s="14" t="s">
        <v>56</v>
      </c>
      <c r="B6" s="15" t="s">
        <v>57</v>
      </c>
      <c r="C6" s="14">
        <v>0</v>
      </c>
      <c r="D6" s="14">
        <v>1</v>
      </c>
      <c r="E6" s="14">
        <v>1</v>
      </c>
      <c r="F6" s="16" t="s">
        <v>58</v>
      </c>
      <c r="G6" s="29"/>
      <c r="H6" s="2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</row>
    <row r="7" spans="1:45" ht="18" customHeight="1" x14ac:dyDescent="0.2">
      <c r="A7" s="30" t="s">
        <v>59</v>
      </c>
      <c r="B7" s="19" t="s">
        <v>217</v>
      </c>
      <c r="C7" s="30">
        <v>0</v>
      </c>
      <c r="D7" s="30">
        <v>1</v>
      </c>
      <c r="E7" s="30">
        <v>1</v>
      </c>
      <c r="F7" s="20" t="s">
        <v>58</v>
      </c>
      <c r="G7" s="31"/>
      <c r="H7" s="3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</row>
    <row r="8" spans="1:45" ht="18" customHeight="1" x14ac:dyDescent="0.2">
      <c r="A8" s="30" t="s">
        <v>61</v>
      </c>
      <c r="B8" s="19" t="s">
        <v>218</v>
      </c>
      <c r="C8" s="30">
        <v>0</v>
      </c>
      <c r="D8" s="30">
        <v>1</v>
      </c>
      <c r="E8" s="30">
        <v>1</v>
      </c>
      <c r="F8" s="20" t="s">
        <v>58</v>
      </c>
      <c r="G8" s="31"/>
      <c r="H8" s="3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45" ht="18" customHeight="1" x14ac:dyDescent="0.2">
      <c r="A9" s="30" t="s">
        <v>63</v>
      </c>
      <c r="B9" s="19" t="s">
        <v>219</v>
      </c>
      <c r="C9" s="30">
        <v>0</v>
      </c>
      <c r="D9" s="30">
        <v>1</v>
      </c>
      <c r="E9" s="30">
        <v>1</v>
      </c>
      <c r="F9" s="20" t="s">
        <v>58</v>
      </c>
      <c r="G9" s="31"/>
      <c r="H9" s="3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spans="1:45" ht="21.75" customHeight="1" x14ac:dyDescent="0.2">
      <c r="A10" s="14" t="s">
        <v>65</v>
      </c>
      <c r="B10" s="15" t="s">
        <v>66</v>
      </c>
      <c r="C10" s="14">
        <v>0.5</v>
      </c>
      <c r="D10" s="14">
        <v>3</v>
      </c>
      <c r="E10" s="14">
        <v>2.5</v>
      </c>
      <c r="F10" s="22" t="s">
        <v>67</v>
      </c>
      <c r="G10" s="21"/>
      <c r="H10" s="32"/>
      <c r="I10" s="32"/>
      <c r="J10" s="32"/>
      <c r="K10" s="32"/>
      <c r="L10" s="32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5" ht="18" customHeight="1" x14ac:dyDescent="0.2">
      <c r="A11" s="30" t="s">
        <v>68</v>
      </c>
      <c r="B11" s="19" t="s">
        <v>220</v>
      </c>
      <c r="C11" s="30">
        <v>0.5</v>
      </c>
      <c r="D11" s="30">
        <v>1.5</v>
      </c>
      <c r="E11" s="30">
        <v>1</v>
      </c>
      <c r="F11" s="23" t="s">
        <v>70</v>
      </c>
      <c r="G11" s="21"/>
      <c r="H11" s="32"/>
      <c r="I11" s="32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1:45" ht="18" customHeight="1" x14ac:dyDescent="0.2">
      <c r="A12" s="30" t="s">
        <v>71</v>
      </c>
      <c r="B12" s="19" t="s">
        <v>221</v>
      </c>
      <c r="C12" s="30">
        <v>1</v>
      </c>
      <c r="D12" s="30">
        <v>2.5</v>
      </c>
      <c r="E12" s="30">
        <v>1.5</v>
      </c>
      <c r="F12" s="23" t="s">
        <v>70</v>
      </c>
      <c r="G12" s="21"/>
      <c r="H12" s="21"/>
      <c r="I12" s="32"/>
      <c r="J12" s="32"/>
      <c r="K12" s="32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</row>
    <row r="13" spans="1:45" ht="18" customHeight="1" x14ac:dyDescent="0.2">
      <c r="A13" s="30" t="s">
        <v>73</v>
      </c>
      <c r="B13" s="19" t="s">
        <v>222</v>
      </c>
      <c r="C13" s="30">
        <v>1.5</v>
      </c>
      <c r="D13" s="30">
        <v>2.5</v>
      </c>
      <c r="E13" s="30">
        <v>1</v>
      </c>
      <c r="F13" s="23" t="s">
        <v>70</v>
      </c>
      <c r="G13" s="21"/>
      <c r="H13" s="21"/>
      <c r="I13" s="21"/>
      <c r="J13" s="32"/>
      <c r="K13" s="32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</row>
    <row r="14" spans="1:45" ht="18" customHeight="1" x14ac:dyDescent="0.2">
      <c r="A14" s="30" t="s">
        <v>75</v>
      </c>
      <c r="B14" s="19" t="s">
        <v>223</v>
      </c>
      <c r="C14" s="30">
        <v>1.5</v>
      </c>
      <c r="D14" s="30">
        <v>3</v>
      </c>
      <c r="E14" s="30">
        <v>1.5</v>
      </c>
      <c r="F14" s="23" t="s">
        <v>70</v>
      </c>
      <c r="G14" s="21"/>
      <c r="H14" s="21"/>
      <c r="I14" s="21"/>
      <c r="J14" s="32"/>
      <c r="K14" s="32"/>
      <c r="L14" s="3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1:45" ht="21.75" customHeight="1" x14ac:dyDescent="0.2">
      <c r="A15" s="25" t="s">
        <v>224</v>
      </c>
      <c r="B15" s="26" t="s">
        <v>225</v>
      </c>
      <c r="C15" s="27"/>
      <c r="D15" s="27"/>
      <c r="E15" s="27"/>
      <c r="F15" s="27"/>
      <c r="G15" s="21"/>
      <c r="H15" s="21"/>
      <c r="I15" s="21"/>
      <c r="J15" s="21"/>
      <c r="K15" s="21"/>
      <c r="L15" s="28" t="s">
        <v>216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5" ht="21.75" customHeight="1" x14ac:dyDescent="0.2">
      <c r="A16" s="14" t="s">
        <v>77</v>
      </c>
      <c r="B16" s="15" t="s">
        <v>78</v>
      </c>
      <c r="C16" s="14">
        <v>1.5</v>
      </c>
      <c r="D16" s="14">
        <v>5</v>
      </c>
      <c r="E16" s="14">
        <v>3.5</v>
      </c>
      <c r="F16" s="22" t="s">
        <v>67</v>
      </c>
      <c r="G16" s="21"/>
      <c r="H16" s="21"/>
      <c r="I16" s="21"/>
      <c r="J16" s="32"/>
      <c r="K16" s="32"/>
      <c r="L16" s="32"/>
      <c r="M16" s="32"/>
      <c r="N16" s="32"/>
      <c r="O16" s="32"/>
      <c r="P16" s="32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 spans="1:42" ht="18" customHeight="1" x14ac:dyDescent="0.2">
      <c r="A17" s="30" t="s">
        <v>79</v>
      </c>
      <c r="B17" s="19" t="s">
        <v>226</v>
      </c>
      <c r="C17" s="30">
        <v>1.5</v>
      </c>
      <c r="D17" s="30">
        <v>3</v>
      </c>
      <c r="E17" s="30">
        <v>1.5</v>
      </c>
      <c r="F17" s="23" t="s">
        <v>70</v>
      </c>
      <c r="G17" s="21"/>
      <c r="H17" s="21"/>
      <c r="I17" s="21"/>
      <c r="J17" s="32"/>
      <c r="K17" s="32"/>
      <c r="L17" s="3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1:42" ht="18" customHeight="1" x14ac:dyDescent="0.2">
      <c r="A18" s="30" t="s">
        <v>81</v>
      </c>
      <c r="B18" s="19" t="s">
        <v>227</v>
      </c>
      <c r="C18" s="30">
        <v>2</v>
      </c>
      <c r="D18" s="30">
        <v>3</v>
      </c>
      <c r="E18" s="30">
        <v>1</v>
      </c>
      <c r="F18" s="23" t="s">
        <v>70</v>
      </c>
      <c r="G18" s="21"/>
      <c r="H18" s="21"/>
      <c r="I18" s="21"/>
      <c r="J18" s="21"/>
      <c r="K18" s="32"/>
      <c r="L18" s="3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 spans="1:42" ht="18" customHeight="1" x14ac:dyDescent="0.2">
      <c r="A19" s="30" t="s">
        <v>83</v>
      </c>
      <c r="B19" s="19" t="s">
        <v>228</v>
      </c>
      <c r="C19" s="30">
        <v>2.5</v>
      </c>
      <c r="D19" s="30">
        <v>4</v>
      </c>
      <c r="E19" s="30">
        <v>1.5</v>
      </c>
      <c r="F19" s="23" t="s">
        <v>70</v>
      </c>
      <c r="G19" s="21"/>
      <c r="H19" s="21"/>
      <c r="I19" s="21"/>
      <c r="J19" s="21"/>
      <c r="K19" s="21"/>
      <c r="L19" s="32"/>
      <c r="M19" s="32"/>
      <c r="N19" s="32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1:42" ht="18" customHeight="1" x14ac:dyDescent="0.2">
      <c r="A20" s="30" t="s">
        <v>85</v>
      </c>
      <c r="B20" s="19" t="s">
        <v>229</v>
      </c>
      <c r="C20" s="30">
        <v>3</v>
      </c>
      <c r="D20" s="30">
        <v>4.5</v>
      </c>
      <c r="E20" s="30">
        <v>1.5</v>
      </c>
      <c r="F20" s="23" t="s">
        <v>70</v>
      </c>
      <c r="G20" s="21"/>
      <c r="H20" s="21"/>
      <c r="I20" s="21"/>
      <c r="J20" s="21"/>
      <c r="K20" s="21"/>
      <c r="L20" s="21"/>
      <c r="M20" s="32"/>
      <c r="N20" s="32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ht="18" customHeight="1" x14ac:dyDescent="0.2">
      <c r="A21" s="30" t="s">
        <v>87</v>
      </c>
      <c r="B21" s="19" t="s">
        <v>230</v>
      </c>
      <c r="C21" s="30">
        <v>3.5</v>
      </c>
      <c r="D21" s="30">
        <v>5</v>
      </c>
      <c r="E21" s="30">
        <v>1.5</v>
      </c>
      <c r="F21" s="23" t="s">
        <v>70</v>
      </c>
      <c r="G21" s="21"/>
      <c r="H21" s="21"/>
      <c r="I21" s="21"/>
      <c r="J21" s="21"/>
      <c r="K21" s="21"/>
      <c r="L21" s="21"/>
      <c r="M21" s="21"/>
      <c r="N21" s="32"/>
      <c r="O21" s="32"/>
      <c r="P21" s="32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ht="21.75" customHeight="1" x14ac:dyDescent="0.2">
      <c r="A22" s="25" t="s">
        <v>231</v>
      </c>
      <c r="B22" s="26" t="s">
        <v>232</v>
      </c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8" t="s">
        <v>216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ht="21.75" customHeight="1" x14ac:dyDescent="0.2">
      <c r="A23" s="14" t="s">
        <v>89</v>
      </c>
      <c r="B23" s="15" t="s">
        <v>90</v>
      </c>
      <c r="C23" s="14">
        <v>3.5</v>
      </c>
      <c r="D23" s="14">
        <v>9</v>
      </c>
      <c r="E23" s="14">
        <v>5.5</v>
      </c>
      <c r="F23" s="22" t="s">
        <v>67</v>
      </c>
      <c r="G23" s="21"/>
      <c r="H23" s="21"/>
      <c r="I23" s="21"/>
      <c r="J23" s="21"/>
      <c r="K23" s="21"/>
      <c r="L23" s="21"/>
      <c r="M23" s="2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ht="18" customHeight="1" x14ac:dyDescent="0.2">
      <c r="A24" s="30" t="s">
        <v>91</v>
      </c>
      <c r="B24" s="19" t="s">
        <v>233</v>
      </c>
      <c r="C24" s="30">
        <v>3.5</v>
      </c>
      <c r="D24" s="30">
        <v>6.5</v>
      </c>
      <c r="E24" s="30">
        <v>3</v>
      </c>
      <c r="F24" s="23" t="s">
        <v>70</v>
      </c>
      <c r="G24" s="21"/>
      <c r="H24" s="21"/>
      <c r="I24" s="21"/>
      <c r="J24" s="21"/>
      <c r="K24" s="21"/>
      <c r="L24" s="21"/>
      <c r="M24" s="21"/>
      <c r="N24" s="32"/>
      <c r="O24" s="32"/>
      <c r="P24" s="32"/>
      <c r="Q24" s="32"/>
      <c r="R24" s="32"/>
      <c r="S24" s="32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  <row r="25" spans="1:42" ht="18" customHeight="1" x14ac:dyDescent="0.2">
      <c r="A25" s="30" t="s">
        <v>93</v>
      </c>
      <c r="B25" s="19" t="s">
        <v>234</v>
      </c>
      <c r="C25" s="30">
        <v>5</v>
      </c>
      <c r="D25" s="30">
        <v>7</v>
      </c>
      <c r="E25" s="30">
        <v>2</v>
      </c>
      <c r="F25" s="23" t="s">
        <v>70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2"/>
      <c r="R25" s="32"/>
      <c r="S25" s="32"/>
      <c r="T25" s="3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</row>
    <row r="26" spans="1:42" ht="18" customHeight="1" x14ac:dyDescent="0.2">
      <c r="A26" s="30" t="s">
        <v>95</v>
      </c>
      <c r="B26" s="19" t="s">
        <v>235</v>
      </c>
      <c r="C26" s="30">
        <v>5.5</v>
      </c>
      <c r="D26" s="30">
        <v>7.5</v>
      </c>
      <c r="E26" s="30">
        <v>2</v>
      </c>
      <c r="F26" s="23" t="s">
        <v>70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2"/>
      <c r="S26" s="32"/>
      <c r="T26" s="32"/>
      <c r="U26" s="32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ht="18" customHeight="1" x14ac:dyDescent="0.2">
      <c r="A27" s="30" t="s">
        <v>97</v>
      </c>
      <c r="B27" s="19" t="s">
        <v>236</v>
      </c>
      <c r="C27" s="30">
        <v>6.5</v>
      </c>
      <c r="D27" s="30">
        <v>8</v>
      </c>
      <c r="E27" s="30">
        <v>1.5</v>
      </c>
      <c r="F27" s="23" t="s">
        <v>70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32"/>
      <c r="U27" s="32"/>
      <c r="V27" s="3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ht="18" customHeight="1" x14ac:dyDescent="0.2">
      <c r="A28" s="30" t="s">
        <v>99</v>
      </c>
      <c r="B28" s="19" t="s">
        <v>237</v>
      </c>
      <c r="C28" s="30">
        <v>7</v>
      </c>
      <c r="D28" s="30">
        <v>8.5</v>
      </c>
      <c r="E28" s="30">
        <v>1.5</v>
      </c>
      <c r="F28" s="23" t="s">
        <v>70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32"/>
      <c r="V28" s="32"/>
      <c r="W28" s="32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ht="18" customHeight="1" x14ac:dyDescent="0.2">
      <c r="A29" s="30" t="s">
        <v>101</v>
      </c>
      <c r="B29" s="19" t="s">
        <v>238</v>
      </c>
      <c r="C29" s="30">
        <v>7.5</v>
      </c>
      <c r="D29" s="30">
        <v>9</v>
      </c>
      <c r="E29" s="30">
        <v>1.5</v>
      </c>
      <c r="F29" s="23" t="s">
        <v>70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32"/>
      <c r="W29" s="32"/>
      <c r="X29" s="32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21.75" customHeight="1" x14ac:dyDescent="0.2">
      <c r="A30" s="25" t="s">
        <v>239</v>
      </c>
      <c r="B30" s="26" t="s">
        <v>240</v>
      </c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8" t="s">
        <v>216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ht="21.75" customHeight="1" x14ac:dyDescent="0.2">
      <c r="A31" s="14" t="s">
        <v>103</v>
      </c>
      <c r="B31" s="15" t="s">
        <v>104</v>
      </c>
      <c r="C31" s="14">
        <v>7.5</v>
      </c>
      <c r="D31" s="14">
        <v>14</v>
      </c>
      <c r="E31" s="14">
        <v>6.5</v>
      </c>
      <c r="F31" s="22" t="s">
        <v>67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21"/>
      <c r="AJ31" s="21"/>
      <c r="AK31" s="21"/>
      <c r="AL31" s="21"/>
      <c r="AM31" s="21"/>
      <c r="AN31" s="21"/>
      <c r="AO31" s="21"/>
      <c r="AP31" s="21"/>
    </row>
    <row r="32" spans="1:42" ht="18" customHeight="1" x14ac:dyDescent="0.2">
      <c r="A32" s="30" t="s">
        <v>105</v>
      </c>
      <c r="B32" s="19" t="s">
        <v>241</v>
      </c>
      <c r="C32" s="30">
        <v>7.5</v>
      </c>
      <c r="D32" s="30">
        <v>9.5</v>
      </c>
      <c r="E32" s="30">
        <v>2</v>
      </c>
      <c r="F32" s="23" t="s">
        <v>70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32"/>
      <c r="W32" s="32"/>
      <c r="X32" s="32"/>
      <c r="Y32" s="32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</row>
    <row r="33" spans="1:42" ht="18" customHeight="1" x14ac:dyDescent="0.2">
      <c r="A33" s="30" t="s">
        <v>107</v>
      </c>
      <c r="B33" s="19" t="s">
        <v>242</v>
      </c>
      <c r="C33" s="30">
        <v>8</v>
      </c>
      <c r="D33" s="30">
        <v>9.5</v>
      </c>
      <c r="E33" s="30">
        <v>1.5</v>
      </c>
      <c r="F33" s="23" t="s">
        <v>70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32"/>
      <c r="X33" s="32"/>
      <c r="Y33" s="32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ht="18" customHeight="1" x14ac:dyDescent="0.2">
      <c r="A34" s="30" t="s">
        <v>109</v>
      </c>
      <c r="B34" s="19" t="s">
        <v>243</v>
      </c>
      <c r="C34" s="30">
        <v>8.5</v>
      </c>
      <c r="D34" s="30">
        <v>11</v>
      </c>
      <c r="E34" s="30">
        <v>2.5</v>
      </c>
      <c r="F34" s="23" t="s">
        <v>70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32"/>
      <c r="Y34" s="32"/>
      <c r="Z34" s="32"/>
      <c r="AA34" s="32"/>
      <c r="AB34" s="3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</row>
    <row r="35" spans="1:42" ht="18" customHeight="1" x14ac:dyDescent="0.2">
      <c r="A35" s="30" t="s">
        <v>111</v>
      </c>
      <c r="B35" s="19" t="s">
        <v>244</v>
      </c>
      <c r="C35" s="30">
        <v>10</v>
      </c>
      <c r="D35" s="30">
        <v>12.5</v>
      </c>
      <c r="E35" s="30">
        <v>2.5</v>
      </c>
      <c r="F35" s="23" t="s">
        <v>70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32"/>
      <c r="AB35" s="32"/>
      <c r="AC35" s="32"/>
      <c r="AD35" s="32"/>
      <c r="AE35" s="32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</row>
    <row r="36" spans="1:42" ht="18" customHeight="1" x14ac:dyDescent="0.2">
      <c r="A36" s="30" t="s">
        <v>113</v>
      </c>
      <c r="B36" s="19" t="s">
        <v>245</v>
      </c>
      <c r="C36" s="30">
        <v>10.5</v>
      </c>
      <c r="D36" s="30">
        <v>13</v>
      </c>
      <c r="E36" s="30">
        <v>2.5</v>
      </c>
      <c r="F36" s="20" t="s">
        <v>58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31"/>
      <c r="AC36" s="31"/>
      <c r="AD36" s="31"/>
      <c r="AE36" s="31"/>
      <c r="AF36" s="31"/>
      <c r="AG36" s="21"/>
      <c r="AH36" s="21"/>
      <c r="AI36" s="21"/>
      <c r="AJ36" s="21"/>
      <c r="AK36" s="21"/>
      <c r="AL36" s="21"/>
      <c r="AM36" s="21"/>
      <c r="AN36" s="21"/>
      <c r="AO36" s="21"/>
      <c r="AP36" s="21"/>
    </row>
    <row r="37" spans="1:42" ht="18" customHeight="1" x14ac:dyDescent="0.2">
      <c r="A37" s="30" t="s">
        <v>115</v>
      </c>
      <c r="B37" s="19" t="s">
        <v>246</v>
      </c>
      <c r="C37" s="30">
        <v>11</v>
      </c>
      <c r="D37" s="30">
        <v>14</v>
      </c>
      <c r="E37" s="30">
        <v>3</v>
      </c>
      <c r="F37" s="20" t="s">
        <v>58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31"/>
      <c r="AD37" s="31"/>
      <c r="AE37" s="31"/>
      <c r="AF37" s="31"/>
      <c r="AG37" s="31"/>
      <c r="AH37" s="31"/>
      <c r="AI37" s="21"/>
      <c r="AJ37" s="21"/>
      <c r="AK37" s="21"/>
      <c r="AL37" s="21"/>
      <c r="AM37" s="21"/>
      <c r="AN37" s="21"/>
      <c r="AO37" s="21"/>
      <c r="AP37" s="21"/>
    </row>
    <row r="38" spans="1:42" ht="21.75" customHeight="1" x14ac:dyDescent="0.2">
      <c r="A38" s="14" t="s">
        <v>117</v>
      </c>
      <c r="B38" s="15" t="s">
        <v>118</v>
      </c>
      <c r="C38" s="14">
        <v>5.5</v>
      </c>
      <c r="D38" s="14">
        <v>16</v>
      </c>
      <c r="E38" s="14">
        <v>10.5</v>
      </c>
      <c r="F38" s="16" t="s">
        <v>58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1"/>
      <c r="AN38" s="21"/>
      <c r="AO38" s="21"/>
      <c r="AP38" s="21"/>
    </row>
    <row r="39" spans="1:42" ht="18" customHeight="1" x14ac:dyDescent="0.2">
      <c r="A39" s="30" t="s">
        <v>119</v>
      </c>
      <c r="B39" s="19" t="s">
        <v>247</v>
      </c>
      <c r="C39" s="30">
        <v>5.5</v>
      </c>
      <c r="D39" s="30">
        <v>9</v>
      </c>
      <c r="E39" s="30">
        <v>3.5</v>
      </c>
      <c r="F39" s="20" t="s">
        <v>58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31"/>
      <c r="S39" s="31"/>
      <c r="T39" s="31"/>
      <c r="U39" s="31"/>
      <c r="V39" s="31"/>
      <c r="W39" s="31"/>
      <c r="X39" s="3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</row>
    <row r="40" spans="1:42" ht="18" customHeight="1" x14ac:dyDescent="0.2">
      <c r="A40" s="30" t="s">
        <v>121</v>
      </c>
      <c r="B40" s="19" t="s">
        <v>248</v>
      </c>
      <c r="C40" s="30">
        <v>8.5</v>
      </c>
      <c r="D40" s="30">
        <v>12</v>
      </c>
      <c r="E40" s="30">
        <v>3.5</v>
      </c>
      <c r="F40" s="20" t="s">
        <v>58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31"/>
      <c r="Y40" s="31"/>
      <c r="Z40" s="31"/>
      <c r="AA40" s="31"/>
      <c r="AB40" s="31"/>
      <c r="AC40" s="31"/>
      <c r="AD40" s="3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</row>
    <row r="41" spans="1:42" ht="18" customHeight="1" x14ac:dyDescent="0.2">
      <c r="A41" s="30" t="s">
        <v>123</v>
      </c>
      <c r="B41" s="19" t="s">
        <v>249</v>
      </c>
      <c r="C41" s="30">
        <v>11</v>
      </c>
      <c r="D41" s="30">
        <v>15</v>
      </c>
      <c r="E41" s="30">
        <v>4</v>
      </c>
      <c r="F41" s="20" t="s">
        <v>58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31"/>
      <c r="AD41" s="31"/>
      <c r="AE41" s="31"/>
      <c r="AF41" s="31"/>
      <c r="AG41" s="31"/>
      <c r="AH41" s="31"/>
      <c r="AI41" s="31"/>
      <c r="AJ41" s="31"/>
      <c r="AK41" s="21"/>
      <c r="AL41" s="21"/>
      <c r="AM41" s="21"/>
      <c r="AN41" s="21"/>
      <c r="AO41" s="21"/>
      <c r="AP41" s="21"/>
    </row>
    <row r="42" spans="1:42" ht="18" customHeight="1" x14ac:dyDescent="0.2">
      <c r="A42" s="30" t="s">
        <v>125</v>
      </c>
      <c r="B42" s="19" t="s">
        <v>250</v>
      </c>
      <c r="C42" s="30">
        <v>11.5</v>
      </c>
      <c r="D42" s="30">
        <v>14</v>
      </c>
      <c r="E42" s="30">
        <v>2.5</v>
      </c>
      <c r="F42" s="20" t="s">
        <v>58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31"/>
      <c r="AE42" s="31"/>
      <c r="AF42" s="31"/>
      <c r="AG42" s="31"/>
      <c r="AH42" s="31"/>
      <c r="AI42" s="21"/>
      <c r="AJ42" s="21"/>
      <c r="AK42" s="21"/>
      <c r="AL42" s="21"/>
      <c r="AM42" s="21"/>
      <c r="AN42" s="21"/>
      <c r="AO42" s="21"/>
      <c r="AP42" s="21"/>
    </row>
    <row r="43" spans="1:42" ht="18" customHeight="1" x14ac:dyDescent="0.2">
      <c r="A43" s="30" t="s">
        <v>127</v>
      </c>
      <c r="B43" s="19" t="s">
        <v>251</v>
      </c>
      <c r="C43" s="30">
        <v>12</v>
      </c>
      <c r="D43" s="30">
        <v>15</v>
      </c>
      <c r="E43" s="30">
        <v>3</v>
      </c>
      <c r="F43" s="20" t="s">
        <v>58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31"/>
      <c r="AF43" s="31"/>
      <c r="AG43" s="31"/>
      <c r="AH43" s="31"/>
      <c r="AI43" s="31"/>
      <c r="AJ43" s="31"/>
      <c r="AK43" s="21"/>
      <c r="AL43" s="21"/>
      <c r="AM43" s="21"/>
      <c r="AN43" s="21"/>
      <c r="AO43" s="21"/>
      <c r="AP43" s="21"/>
    </row>
    <row r="44" spans="1:42" ht="18" customHeight="1" x14ac:dyDescent="0.2">
      <c r="A44" s="30" t="s">
        <v>129</v>
      </c>
      <c r="B44" s="19" t="s">
        <v>252</v>
      </c>
      <c r="C44" s="30">
        <v>12</v>
      </c>
      <c r="D44" s="30">
        <v>15.5</v>
      </c>
      <c r="E44" s="30">
        <v>3.5</v>
      </c>
      <c r="F44" s="20" t="s">
        <v>58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31"/>
      <c r="AF44" s="31"/>
      <c r="AG44" s="31"/>
      <c r="AH44" s="31"/>
      <c r="AI44" s="31"/>
      <c r="AJ44" s="31"/>
      <c r="AK44" s="31"/>
      <c r="AL44" s="21"/>
      <c r="AM44" s="21"/>
      <c r="AN44" s="21"/>
      <c r="AO44" s="21"/>
      <c r="AP44" s="21"/>
    </row>
    <row r="45" spans="1:42" ht="18" customHeight="1" x14ac:dyDescent="0.2">
      <c r="A45" s="30" t="s">
        <v>131</v>
      </c>
      <c r="B45" s="19" t="s">
        <v>253</v>
      </c>
      <c r="C45" s="30">
        <v>12.5</v>
      </c>
      <c r="D45" s="30">
        <v>15.5</v>
      </c>
      <c r="E45" s="30">
        <v>3</v>
      </c>
      <c r="F45" s="20" t="s">
        <v>58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31"/>
      <c r="AG45" s="31"/>
      <c r="AH45" s="31"/>
      <c r="AI45" s="31"/>
      <c r="AJ45" s="31"/>
      <c r="AK45" s="31"/>
      <c r="AL45" s="21"/>
      <c r="AM45" s="21"/>
      <c r="AN45" s="21"/>
      <c r="AO45" s="21"/>
      <c r="AP45" s="21"/>
    </row>
    <row r="46" spans="1:42" ht="18" customHeight="1" x14ac:dyDescent="0.2">
      <c r="A46" s="30" t="s">
        <v>133</v>
      </c>
      <c r="B46" s="19" t="s">
        <v>254</v>
      </c>
      <c r="C46" s="30">
        <v>14.5</v>
      </c>
      <c r="D46" s="30">
        <v>16</v>
      </c>
      <c r="E46" s="30">
        <v>1.5</v>
      </c>
      <c r="F46" s="20" t="s">
        <v>58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31"/>
      <c r="AK46" s="31"/>
      <c r="AL46" s="31"/>
      <c r="AM46" s="21"/>
      <c r="AN46" s="21"/>
      <c r="AO46" s="21"/>
      <c r="AP46" s="21"/>
    </row>
    <row r="47" spans="1:42" ht="21.75" customHeight="1" x14ac:dyDescent="0.2">
      <c r="A47" s="14" t="s">
        <v>135</v>
      </c>
      <c r="B47" s="15" t="s">
        <v>136</v>
      </c>
      <c r="C47" s="14">
        <v>4.5</v>
      </c>
      <c r="D47" s="14">
        <v>14</v>
      </c>
      <c r="E47" s="14">
        <v>9.5</v>
      </c>
      <c r="F47" s="16" t="s">
        <v>58</v>
      </c>
      <c r="G47" s="21"/>
      <c r="H47" s="21"/>
      <c r="I47" s="21"/>
      <c r="J47" s="21"/>
      <c r="K47" s="21"/>
      <c r="L47" s="21"/>
      <c r="M47" s="21"/>
      <c r="N47" s="21"/>
      <c r="O47" s="21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1"/>
      <c r="AJ47" s="21"/>
      <c r="AK47" s="21"/>
      <c r="AL47" s="21"/>
      <c r="AM47" s="21"/>
      <c r="AN47" s="21"/>
      <c r="AO47" s="21"/>
      <c r="AP47" s="21"/>
    </row>
    <row r="48" spans="1:42" ht="18" customHeight="1" x14ac:dyDescent="0.2">
      <c r="A48" s="30" t="s">
        <v>137</v>
      </c>
      <c r="B48" s="19" t="s">
        <v>255</v>
      </c>
      <c r="C48" s="30">
        <v>4.5</v>
      </c>
      <c r="D48" s="30">
        <v>6</v>
      </c>
      <c r="E48" s="30">
        <v>1.5</v>
      </c>
      <c r="F48" s="20" t="s">
        <v>58</v>
      </c>
      <c r="G48" s="21"/>
      <c r="H48" s="21"/>
      <c r="I48" s="21"/>
      <c r="J48" s="21"/>
      <c r="K48" s="21"/>
      <c r="L48" s="21"/>
      <c r="M48" s="21"/>
      <c r="N48" s="21"/>
      <c r="O48" s="21"/>
      <c r="P48" s="31"/>
      <c r="Q48" s="31"/>
      <c r="R48" s="3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</row>
    <row r="49" spans="1:42" ht="18" customHeight="1" x14ac:dyDescent="0.2">
      <c r="A49" s="30" t="s">
        <v>139</v>
      </c>
      <c r="B49" s="19" t="s">
        <v>256</v>
      </c>
      <c r="C49" s="30">
        <v>7.5</v>
      </c>
      <c r="D49" s="30">
        <v>11</v>
      </c>
      <c r="E49" s="30">
        <v>3.5</v>
      </c>
      <c r="F49" s="20" t="s">
        <v>58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1"/>
      <c r="W49" s="31"/>
      <c r="X49" s="31"/>
      <c r="Y49" s="31"/>
      <c r="Z49" s="31"/>
      <c r="AA49" s="31"/>
      <c r="AB49" s="3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</row>
    <row r="50" spans="1:42" ht="18" customHeight="1" x14ac:dyDescent="0.2">
      <c r="A50" s="30" t="s">
        <v>141</v>
      </c>
      <c r="B50" s="19" t="s">
        <v>257</v>
      </c>
      <c r="C50" s="30">
        <v>8</v>
      </c>
      <c r="D50" s="30">
        <v>10</v>
      </c>
      <c r="E50" s="30">
        <v>2</v>
      </c>
      <c r="F50" s="20" t="s">
        <v>58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31"/>
      <c r="X50" s="31"/>
      <c r="Y50" s="31"/>
      <c r="Z50" s="3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</row>
    <row r="51" spans="1:42" ht="18" customHeight="1" x14ac:dyDescent="0.2">
      <c r="A51" s="30" t="s">
        <v>143</v>
      </c>
      <c r="B51" s="19" t="s">
        <v>258</v>
      </c>
      <c r="C51" s="30">
        <v>11.5</v>
      </c>
      <c r="D51" s="30">
        <v>13.5</v>
      </c>
      <c r="E51" s="30">
        <v>2</v>
      </c>
      <c r="F51" s="20" t="s">
        <v>58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31"/>
      <c r="AE51" s="31"/>
      <c r="AF51" s="31"/>
      <c r="AG51" s="31"/>
      <c r="AH51" s="21"/>
      <c r="AI51" s="21"/>
      <c r="AJ51" s="21"/>
      <c r="AK51" s="21"/>
      <c r="AL51" s="21"/>
      <c r="AM51" s="21"/>
      <c r="AN51" s="21"/>
      <c r="AO51" s="21"/>
      <c r="AP51" s="21"/>
    </row>
    <row r="52" spans="1:42" ht="18" customHeight="1" x14ac:dyDescent="0.2">
      <c r="A52" s="30" t="s">
        <v>145</v>
      </c>
      <c r="B52" s="19" t="s">
        <v>259</v>
      </c>
      <c r="C52" s="30">
        <v>13</v>
      </c>
      <c r="D52" s="30">
        <v>14</v>
      </c>
      <c r="E52" s="30">
        <v>1</v>
      </c>
      <c r="F52" s="20" t="s">
        <v>58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31"/>
      <c r="AH52" s="31"/>
      <c r="AI52" s="21"/>
      <c r="AJ52" s="21"/>
      <c r="AK52" s="21"/>
      <c r="AL52" s="21"/>
      <c r="AM52" s="21"/>
      <c r="AN52" s="21"/>
      <c r="AO52" s="21"/>
      <c r="AP52" s="21"/>
    </row>
    <row r="53" spans="1:42" ht="21.75" customHeight="1" x14ac:dyDescent="0.2">
      <c r="A53" s="14" t="s">
        <v>147</v>
      </c>
      <c r="B53" s="15" t="s">
        <v>148</v>
      </c>
      <c r="C53" s="14">
        <v>6.5</v>
      </c>
      <c r="D53" s="14">
        <v>16</v>
      </c>
      <c r="E53" s="14">
        <v>9.5</v>
      </c>
      <c r="F53" s="22" t="s">
        <v>67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21"/>
      <c r="AN53" s="21"/>
      <c r="AO53" s="21"/>
      <c r="AP53" s="21"/>
    </row>
    <row r="54" spans="1:42" ht="18" customHeight="1" x14ac:dyDescent="0.2">
      <c r="A54" s="30" t="s">
        <v>149</v>
      </c>
      <c r="B54" s="19" t="s">
        <v>260</v>
      </c>
      <c r="C54" s="30">
        <v>6.5</v>
      </c>
      <c r="D54" s="30">
        <v>9</v>
      </c>
      <c r="E54" s="30">
        <v>2.5</v>
      </c>
      <c r="F54" s="20" t="s">
        <v>58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31"/>
      <c r="U54" s="31"/>
      <c r="V54" s="31"/>
      <c r="W54" s="31"/>
      <c r="X54" s="3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  <row r="55" spans="1:42" ht="18" customHeight="1" x14ac:dyDescent="0.2">
      <c r="A55" s="30" t="s">
        <v>151</v>
      </c>
      <c r="B55" s="19" t="s">
        <v>261</v>
      </c>
      <c r="C55" s="30">
        <v>8.5</v>
      </c>
      <c r="D55" s="30">
        <v>11</v>
      </c>
      <c r="E55" s="30">
        <v>2.5</v>
      </c>
      <c r="F55" s="23" t="s">
        <v>70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32"/>
      <c r="Y55" s="32"/>
      <c r="Z55" s="32"/>
      <c r="AA55" s="32"/>
      <c r="AB55" s="32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1:42" ht="18" customHeight="1" x14ac:dyDescent="0.2">
      <c r="A56" s="30" t="s">
        <v>153</v>
      </c>
      <c r="B56" s="19" t="s">
        <v>262</v>
      </c>
      <c r="C56" s="30">
        <v>10</v>
      </c>
      <c r="D56" s="30">
        <v>11</v>
      </c>
      <c r="E56" s="30">
        <v>1</v>
      </c>
      <c r="F56" s="23" t="s">
        <v>70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32"/>
      <c r="AB56" s="32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ht="18" customHeight="1" x14ac:dyDescent="0.2">
      <c r="A57" s="30" t="s">
        <v>155</v>
      </c>
      <c r="B57" s="19" t="s">
        <v>263</v>
      </c>
      <c r="C57" s="30">
        <v>11</v>
      </c>
      <c r="D57" s="30">
        <v>13.5</v>
      </c>
      <c r="E57" s="30">
        <v>2.5</v>
      </c>
      <c r="F57" s="23" t="s">
        <v>70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32"/>
      <c r="AD57" s="32"/>
      <c r="AE57" s="32"/>
      <c r="AF57" s="32"/>
      <c r="AG57" s="32"/>
      <c r="AH57" s="21"/>
      <c r="AI57" s="21"/>
      <c r="AJ57" s="21"/>
      <c r="AK57" s="21"/>
      <c r="AL57" s="21"/>
      <c r="AM57" s="21"/>
      <c r="AN57" s="21"/>
      <c r="AO57" s="21"/>
      <c r="AP57" s="21"/>
    </row>
    <row r="58" spans="1:42" ht="18" customHeight="1" x14ac:dyDescent="0.2">
      <c r="A58" s="30" t="s">
        <v>157</v>
      </c>
      <c r="B58" s="19" t="s">
        <v>264</v>
      </c>
      <c r="C58" s="30">
        <v>11.5</v>
      </c>
      <c r="D58" s="30">
        <v>14</v>
      </c>
      <c r="E58" s="30">
        <v>2.5</v>
      </c>
      <c r="F58" s="23" t="s">
        <v>70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32"/>
      <c r="AE58" s="32"/>
      <c r="AF58" s="32"/>
      <c r="AG58" s="32"/>
      <c r="AH58" s="32"/>
      <c r="AI58" s="21"/>
      <c r="AJ58" s="21"/>
      <c r="AK58" s="21"/>
      <c r="AL58" s="21"/>
      <c r="AM58" s="21"/>
      <c r="AN58" s="21"/>
      <c r="AO58" s="21"/>
      <c r="AP58" s="21"/>
    </row>
    <row r="59" spans="1:42" ht="18" customHeight="1" x14ac:dyDescent="0.2">
      <c r="A59" s="30" t="s">
        <v>159</v>
      </c>
      <c r="B59" s="19" t="s">
        <v>265</v>
      </c>
      <c r="C59" s="30">
        <v>12.5</v>
      </c>
      <c r="D59" s="30">
        <v>15</v>
      </c>
      <c r="E59" s="30">
        <v>2.5</v>
      </c>
      <c r="F59" s="23" t="s">
        <v>70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32"/>
      <c r="AG59" s="32"/>
      <c r="AH59" s="32"/>
      <c r="AI59" s="32"/>
      <c r="AJ59" s="32"/>
      <c r="AK59" s="21"/>
      <c r="AL59" s="21"/>
      <c r="AM59" s="21"/>
      <c r="AN59" s="21"/>
      <c r="AO59" s="21"/>
      <c r="AP59" s="21"/>
    </row>
    <row r="60" spans="1:42" ht="18" customHeight="1" x14ac:dyDescent="0.2">
      <c r="A60" s="30" t="s">
        <v>161</v>
      </c>
      <c r="B60" s="19" t="s">
        <v>266</v>
      </c>
      <c r="C60" s="30">
        <v>13</v>
      </c>
      <c r="D60" s="30">
        <v>15</v>
      </c>
      <c r="E60" s="30">
        <v>2</v>
      </c>
      <c r="F60" s="20" t="s">
        <v>58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31"/>
      <c r="AH60" s="31"/>
      <c r="AI60" s="31"/>
      <c r="AJ60" s="31"/>
      <c r="AK60" s="21"/>
      <c r="AL60" s="21"/>
      <c r="AM60" s="21"/>
      <c r="AN60" s="21"/>
      <c r="AO60" s="21"/>
      <c r="AP60" s="21"/>
    </row>
    <row r="61" spans="1:42" ht="18" customHeight="1" x14ac:dyDescent="0.2">
      <c r="A61" s="30" t="s">
        <v>163</v>
      </c>
      <c r="B61" s="19" t="s">
        <v>267</v>
      </c>
      <c r="C61" s="30">
        <v>14.5</v>
      </c>
      <c r="D61" s="30">
        <v>16</v>
      </c>
      <c r="E61" s="30">
        <v>1.5</v>
      </c>
      <c r="F61" s="23" t="s">
        <v>70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2"/>
      <c r="AK61" s="32"/>
      <c r="AL61" s="32"/>
      <c r="AM61" s="21"/>
      <c r="AN61" s="21"/>
      <c r="AO61" s="21"/>
      <c r="AP61" s="21"/>
    </row>
    <row r="62" spans="1:42" ht="21.75" customHeight="1" x14ac:dyDescent="0.2">
      <c r="A62" s="25" t="s">
        <v>268</v>
      </c>
      <c r="B62" s="26" t="s">
        <v>269</v>
      </c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8" t="s">
        <v>216</v>
      </c>
      <c r="AG62" s="21"/>
      <c r="AH62" s="21"/>
      <c r="AI62" s="21"/>
      <c r="AJ62" s="21"/>
      <c r="AK62" s="21"/>
      <c r="AL62" s="21"/>
      <c r="AM62" s="21"/>
      <c r="AN62" s="21"/>
      <c r="AO62" s="21"/>
      <c r="AP62" s="21"/>
    </row>
    <row r="63" spans="1:42" ht="21.75" customHeight="1" x14ac:dyDescent="0.2">
      <c r="A63" s="25" t="s">
        <v>270</v>
      </c>
      <c r="B63" s="26" t="s">
        <v>271</v>
      </c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8" t="s">
        <v>216</v>
      </c>
      <c r="AM63" s="21"/>
      <c r="AN63" s="21"/>
      <c r="AO63" s="21"/>
      <c r="AP63" s="21"/>
    </row>
    <row r="64" spans="1:42" ht="21.75" customHeight="1" x14ac:dyDescent="0.2">
      <c r="A64" s="14" t="s">
        <v>165</v>
      </c>
      <c r="B64" s="15" t="s">
        <v>166</v>
      </c>
      <c r="C64" s="14">
        <v>12.5</v>
      </c>
      <c r="D64" s="14">
        <v>17</v>
      </c>
      <c r="E64" s="14">
        <v>4.5</v>
      </c>
      <c r="F64" s="22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32"/>
      <c r="AG64" s="32"/>
      <c r="AH64" s="32"/>
      <c r="AI64" s="32"/>
      <c r="AJ64" s="32"/>
      <c r="AK64" s="32"/>
      <c r="AL64" s="32"/>
      <c r="AM64" s="32"/>
      <c r="AN64" s="32"/>
      <c r="AO64" s="21"/>
      <c r="AP64" s="21"/>
    </row>
    <row r="65" spans="1:42" ht="18" customHeight="1" x14ac:dyDescent="0.2">
      <c r="A65" s="30" t="s">
        <v>167</v>
      </c>
      <c r="B65" s="19" t="s">
        <v>272</v>
      </c>
      <c r="C65" s="30">
        <v>12.5</v>
      </c>
      <c r="D65" s="30">
        <v>15</v>
      </c>
      <c r="E65" s="30">
        <v>2.5</v>
      </c>
      <c r="F65" s="23" t="s">
        <v>70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32"/>
      <c r="AG65" s="32"/>
      <c r="AH65" s="32"/>
      <c r="AI65" s="32"/>
      <c r="AJ65" s="32"/>
      <c r="AK65" s="21"/>
      <c r="AL65" s="21"/>
      <c r="AM65" s="21"/>
      <c r="AN65" s="21"/>
      <c r="AO65" s="21"/>
      <c r="AP65" s="21"/>
    </row>
    <row r="66" spans="1:42" ht="18" customHeight="1" x14ac:dyDescent="0.2">
      <c r="A66" s="30" t="s">
        <v>169</v>
      </c>
      <c r="B66" s="19" t="s">
        <v>273</v>
      </c>
      <c r="C66" s="30">
        <v>13.5</v>
      </c>
      <c r="D66" s="30">
        <v>15</v>
      </c>
      <c r="E66" s="30">
        <v>1.5</v>
      </c>
      <c r="F66" s="20" t="s">
        <v>58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31"/>
      <c r="AI66" s="31"/>
      <c r="AJ66" s="31"/>
      <c r="AK66" s="21"/>
      <c r="AL66" s="21"/>
      <c r="AM66" s="21"/>
      <c r="AN66" s="21"/>
      <c r="AO66" s="21"/>
      <c r="AP66" s="21"/>
    </row>
    <row r="67" spans="1:42" ht="18" customHeight="1" x14ac:dyDescent="0.2">
      <c r="A67" s="30" t="s">
        <v>171</v>
      </c>
      <c r="B67" s="19" t="s">
        <v>274</v>
      </c>
      <c r="C67" s="30">
        <v>14</v>
      </c>
      <c r="D67" s="30">
        <v>16</v>
      </c>
      <c r="E67" s="30">
        <v>2</v>
      </c>
      <c r="F67" s="23" t="s">
        <v>70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32"/>
      <c r="AJ67" s="32"/>
      <c r="AK67" s="32"/>
      <c r="AL67" s="32"/>
      <c r="AM67" s="21"/>
      <c r="AN67" s="21"/>
      <c r="AO67" s="21"/>
      <c r="AP67" s="21"/>
    </row>
    <row r="68" spans="1:42" ht="18" customHeight="1" x14ac:dyDescent="0.2">
      <c r="A68" s="30" t="s">
        <v>173</v>
      </c>
      <c r="B68" s="19" t="s">
        <v>275</v>
      </c>
      <c r="C68" s="30">
        <v>14.5</v>
      </c>
      <c r="D68" s="30">
        <v>16.5</v>
      </c>
      <c r="E68" s="30">
        <v>2</v>
      </c>
      <c r="F68" s="23" t="s">
        <v>70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32"/>
      <c r="AK68" s="32"/>
      <c r="AL68" s="32"/>
      <c r="AM68" s="32"/>
      <c r="AN68" s="21"/>
      <c r="AO68" s="21"/>
      <c r="AP68" s="21"/>
    </row>
    <row r="69" spans="1:42" ht="18" customHeight="1" x14ac:dyDescent="0.2">
      <c r="A69" s="30" t="s">
        <v>175</v>
      </c>
      <c r="B69" s="19" t="s">
        <v>276</v>
      </c>
      <c r="C69" s="30">
        <v>14.5</v>
      </c>
      <c r="D69" s="30">
        <v>16.5</v>
      </c>
      <c r="E69" s="30">
        <v>2</v>
      </c>
      <c r="F69" s="20" t="s">
        <v>58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31"/>
      <c r="AK69" s="31"/>
      <c r="AL69" s="31"/>
      <c r="AM69" s="31"/>
      <c r="AN69" s="21"/>
      <c r="AO69" s="21"/>
      <c r="AP69" s="21"/>
    </row>
    <row r="70" spans="1:42" ht="18" customHeight="1" x14ac:dyDescent="0.2">
      <c r="A70" s="30" t="s">
        <v>177</v>
      </c>
      <c r="B70" s="19" t="s">
        <v>277</v>
      </c>
      <c r="C70" s="30">
        <v>15.5</v>
      </c>
      <c r="D70" s="30">
        <v>17</v>
      </c>
      <c r="E70" s="30">
        <v>1.5</v>
      </c>
      <c r="F70" s="20" t="s">
        <v>58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31"/>
      <c r="AM70" s="31"/>
      <c r="AN70" s="31"/>
      <c r="AO70" s="21"/>
      <c r="AP70" s="21"/>
    </row>
    <row r="71" spans="1:42" ht="21.75" customHeight="1" x14ac:dyDescent="0.2">
      <c r="A71" s="14" t="s">
        <v>179</v>
      </c>
      <c r="B71" s="15" t="s">
        <v>180</v>
      </c>
      <c r="C71" s="14">
        <v>15</v>
      </c>
      <c r="D71" s="14">
        <v>18</v>
      </c>
      <c r="E71" s="14">
        <v>3</v>
      </c>
      <c r="F71" s="22" t="s">
        <v>67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32"/>
      <c r="AL71" s="32"/>
      <c r="AM71" s="32"/>
      <c r="AN71" s="32"/>
      <c r="AO71" s="32"/>
      <c r="AP71" s="32"/>
    </row>
    <row r="72" spans="1:42" ht="18" customHeight="1" x14ac:dyDescent="0.2">
      <c r="A72" s="30" t="s">
        <v>181</v>
      </c>
      <c r="B72" s="19" t="s">
        <v>278</v>
      </c>
      <c r="C72" s="30">
        <v>15</v>
      </c>
      <c r="D72" s="30">
        <v>16.5</v>
      </c>
      <c r="E72" s="30">
        <v>1.5</v>
      </c>
      <c r="F72" s="23" t="s">
        <v>70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32"/>
      <c r="AL72" s="32"/>
      <c r="AM72" s="32"/>
      <c r="AN72" s="21"/>
      <c r="AO72" s="21"/>
      <c r="AP72" s="21"/>
    </row>
    <row r="73" spans="1:42" ht="18" customHeight="1" x14ac:dyDescent="0.2">
      <c r="A73" s="30" t="s">
        <v>183</v>
      </c>
      <c r="B73" s="19" t="s">
        <v>279</v>
      </c>
      <c r="C73" s="30">
        <v>15.5</v>
      </c>
      <c r="D73" s="30">
        <v>17</v>
      </c>
      <c r="E73" s="30">
        <v>1.5</v>
      </c>
      <c r="F73" s="23" t="s">
        <v>70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32"/>
      <c r="AM73" s="32"/>
      <c r="AN73" s="32"/>
      <c r="AO73" s="21"/>
      <c r="AP73" s="21"/>
    </row>
    <row r="74" spans="1:42" ht="18" customHeight="1" x14ac:dyDescent="0.2">
      <c r="A74" s="30" t="s">
        <v>185</v>
      </c>
      <c r="B74" s="19" t="s">
        <v>280</v>
      </c>
      <c r="C74" s="30">
        <v>16</v>
      </c>
      <c r="D74" s="30">
        <v>17.5</v>
      </c>
      <c r="E74" s="30">
        <v>1.5</v>
      </c>
      <c r="F74" s="23" t="s">
        <v>70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32"/>
      <c r="AN74" s="32"/>
      <c r="AO74" s="32"/>
      <c r="AP74" s="21"/>
    </row>
    <row r="75" spans="1:42" ht="18" customHeight="1" x14ac:dyDescent="0.2">
      <c r="A75" s="30" t="s">
        <v>187</v>
      </c>
      <c r="B75" s="19" t="s">
        <v>281</v>
      </c>
      <c r="C75" s="30">
        <v>16.5</v>
      </c>
      <c r="D75" s="30">
        <v>18</v>
      </c>
      <c r="E75" s="30">
        <v>1.5</v>
      </c>
      <c r="F75" s="23" t="s">
        <v>70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32"/>
      <c r="AO75" s="32"/>
      <c r="AP75" s="32"/>
    </row>
    <row r="76" spans="1:42" ht="21.75" customHeight="1" x14ac:dyDescent="0.2">
      <c r="A76" s="25" t="s">
        <v>282</v>
      </c>
      <c r="B76" s="26" t="s">
        <v>283</v>
      </c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8" t="s">
        <v>216</v>
      </c>
    </row>
    <row r="79" spans="1:42" ht="15" customHeight="1" x14ac:dyDescent="0.2">
      <c r="A79" s="3" t="s">
        <v>284</v>
      </c>
      <c r="B79" s="3"/>
      <c r="C79" s="3"/>
      <c r="D79" s="3"/>
      <c r="E79" s="3"/>
      <c r="F79" s="3"/>
      <c r="G79" s="3"/>
      <c r="H79" s="3"/>
      <c r="I79" s="3"/>
      <c r="J79" s="3"/>
    </row>
    <row r="80" spans="1:42" ht="15" customHeight="1" x14ac:dyDescent="0.2">
      <c r="A80" s="32"/>
      <c r="B80" s="8" t="s">
        <v>285</v>
      </c>
      <c r="C80" s="8"/>
      <c r="D80" s="8"/>
      <c r="E80" s="8"/>
      <c r="F80" s="8"/>
      <c r="G80" s="8"/>
      <c r="H80" s="8"/>
      <c r="I80" s="8"/>
      <c r="J80" s="8"/>
    </row>
    <row r="81" spans="1:10" ht="15" customHeight="1" x14ac:dyDescent="0.2">
      <c r="A81" s="29"/>
      <c r="B81" s="8" t="s">
        <v>286</v>
      </c>
      <c r="C81" s="8"/>
      <c r="D81" s="8"/>
      <c r="E81" s="8"/>
      <c r="F81" s="8"/>
      <c r="G81" s="8"/>
      <c r="H81" s="8"/>
      <c r="I81" s="8"/>
      <c r="J81" s="8"/>
    </row>
    <row r="82" spans="1:10" ht="15" customHeight="1" x14ac:dyDescent="0.2">
      <c r="A82" s="31"/>
      <c r="B82" s="8" t="s">
        <v>287</v>
      </c>
      <c r="C82" s="8"/>
      <c r="D82" s="8"/>
      <c r="E82" s="8"/>
      <c r="F82" s="8"/>
      <c r="G82" s="8"/>
      <c r="H82" s="8"/>
      <c r="I82" s="8"/>
      <c r="J82" s="8"/>
    </row>
    <row r="83" spans="1:10" ht="15" customHeight="1" x14ac:dyDescent="0.2">
      <c r="A83" s="27"/>
      <c r="B83" s="8" t="s">
        <v>288</v>
      </c>
      <c r="C83" s="8"/>
      <c r="D83" s="8"/>
      <c r="E83" s="8"/>
      <c r="F83" s="8"/>
      <c r="G83" s="8"/>
      <c r="H83" s="8"/>
      <c r="I83" s="8"/>
      <c r="J83" s="8"/>
    </row>
    <row r="84" spans="1:10" ht="15" customHeight="1" x14ac:dyDescent="0.2">
      <c r="A84" s="17"/>
      <c r="B84" s="8" t="s">
        <v>289</v>
      </c>
      <c r="C84" s="8"/>
      <c r="D84" s="8"/>
      <c r="E84" s="8"/>
      <c r="F84" s="8"/>
      <c r="G84" s="8"/>
      <c r="H84" s="8"/>
      <c r="I84" s="8"/>
      <c r="J84" s="8"/>
    </row>
  </sheetData>
  <mergeCells count="31">
    <mergeCell ref="B80:J80"/>
    <mergeCell ref="B81:J81"/>
    <mergeCell ref="B82:J82"/>
    <mergeCell ref="B83:J83"/>
    <mergeCell ref="B84:J84"/>
    <mergeCell ref="AI3:AJ3"/>
    <mergeCell ref="AK3:AL3"/>
    <mergeCell ref="AM3:AN3"/>
    <mergeCell ref="AO3:AP3"/>
    <mergeCell ref="A79:J79"/>
    <mergeCell ref="Y3:Z3"/>
    <mergeCell ref="AA3:AB3"/>
    <mergeCell ref="AC3:AD3"/>
    <mergeCell ref="AE3:AF3"/>
    <mergeCell ref="AG3:AH3"/>
    <mergeCell ref="A1:AS1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zoomScaleNormal="100" workbookViewId="0">
      <selection sqref="A1:E1"/>
    </sheetView>
  </sheetViews>
  <sheetFormatPr baseColWidth="10" defaultColWidth="8.6640625" defaultRowHeight="15" x14ac:dyDescent="0.2"/>
  <cols>
    <col min="1" max="1" width="7" customWidth="1"/>
    <col min="2" max="2" width="30" customWidth="1"/>
    <col min="3" max="3" width="60" customWidth="1"/>
    <col min="4" max="4" width="13" customWidth="1"/>
    <col min="5" max="5" width="50" customWidth="1"/>
  </cols>
  <sheetData>
    <row r="1" spans="1:5" ht="27.75" customHeight="1" x14ac:dyDescent="0.2">
      <c r="A1" s="10" t="s">
        <v>290</v>
      </c>
      <c r="B1" s="10"/>
      <c r="C1" s="10"/>
      <c r="D1" s="10"/>
      <c r="E1" s="10"/>
    </row>
    <row r="2" spans="1:5" ht="30" customHeight="1" x14ac:dyDescent="0.2">
      <c r="A2" s="2" t="s">
        <v>291</v>
      </c>
      <c r="B2" s="2"/>
      <c r="C2" s="2"/>
      <c r="D2" s="2"/>
      <c r="E2" s="2"/>
    </row>
    <row r="4" spans="1:5" ht="27.75" customHeight="1" x14ac:dyDescent="0.2">
      <c r="A4" s="13" t="s">
        <v>292</v>
      </c>
      <c r="B4" s="13" t="s">
        <v>190</v>
      </c>
      <c r="C4" s="13" t="s">
        <v>293</v>
      </c>
      <c r="D4" s="13" t="s">
        <v>294</v>
      </c>
      <c r="E4" s="13" t="s">
        <v>295</v>
      </c>
    </row>
    <row r="5" spans="1:5" ht="75" customHeight="1" x14ac:dyDescent="0.2">
      <c r="A5" s="33" t="s">
        <v>214</v>
      </c>
      <c r="B5" s="34" t="s">
        <v>296</v>
      </c>
      <c r="C5" s="35" t="s">
        <v>297</v>
      </c>
      <c r="D5" s="36" t="s">
        <v>298</v>
      </c>
      <c r="E5" s="35" t="s">
        <v>299</v>
      </c>
    </row>
    <row r="6" spans="1:5" ht="75" customHeight="1" x14ac:dyDescent="0.2">
      <c r="A6" s="33" t="s">
        <v>224</v>
      </c>
      <c r="B6" s="34" t="s">
        <v>300</v>
      </c>
      <c r="C6" s="35" t="s">
        <v>301</v>
      </c>
      <c r="D6" s="36" t="s">
        <v>196</v>
      </c>
      <c r="E6" s="35" t="s">
        <v>302</v>
      </c>
    </row>
    <row r="7" spans="1:5" ht="75" customHeight="1" x14ac:dyDescent="0.2">
      <c r="A7" s="33" t="s">
        <v>231</v>
      </c>
      <c r="B7" s="34" t="s">
        <v>303</v>
      </c>
      <c r="C7" s="35" t="s">
        <v>304</v>
      </c>
      <c r="D7" s="36" t="s">
        <v>198</v>
      </c>
      <c r="E7" s="35" t="s">
        <v>305</v>
      </c>
    </row>
    <row r="8" spans="1:5" ht="75" customHeight="1" x14ac:dyDescent="0.2">
      <c r="A8" s="33" t="s">
        <v>239</v>
      </c>
      <c r="B8" s="34" t="s">
        <v>306</v>
      </c>
      <c r="C8" s="35" t="s">
        <v>307</v>
      </c>
      <c r="D8" s="36" t="s">
        <v>202</v>
      </c>
      <c r="E8" s="35" t="s">
        <v>308</v>
      </c>
    </row>
    <row r="9" spans="1:5" ht="75" customHeight="1" x14ac:dyDescent="0.2">
      <c r="A9" s="33" t="s">
        <v>268</v>
      </c>
      <c r="B9" s="34" t="s">
        <v>309</v>
      </c>
      <c r="C9" s="35" t="s">
        <v>310</v>
      </c>
      <c r="D9" s="36" t="s">
        <v>206</v>
      </c>
      <c r="E9" s="35" t="s">
        <v>311</v>
      </c>
    </row>
    <row r="10" spans="1:5" ht="75" customHeight="1" x14ac:dyDescent="0.2">
      <c r="A10" s="33" t="s">
        <v>270</v>
      </c>
      <c r="B10" s="34" t="s">
        <v>312</v>
      </c>
      <c r="C10" s="35" t="s">
        <v>313</v>
      </c>
      <c r="D10" s="36" t="s">
        <v>209</v>
      </c>
      <c r="E10" s="35" t="s">
        <v>314</v>
      </c>
    </row>
    <row r="11" spans="1:5" ht="75" customHeight="1" x14ac:dyDescent="0.2">
      <c r="A11" s="33" t="s">
        <v>282</v>
      </c>
      <c r="B11" s="34" t="s">
        <v>315</v>
      </c>
      <c r="C11" s="35" t="s">
        <v>316</v>
      </c>
      <c r="D11" s="36" t="s">
        <v>211</v>
      </c>
      <c r="E11" s="35" t="s">
        <v>317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topLeftCell="A13" zoomScaleNormal="100" workbookViewId="0">
      <selection sqref="A1:E1"/>
    </sheetView>
  </sheetViews>
  <sheetFormatPr baseColWidth="10" defaultColWidth="8.6640625" defaultRowHeight="15" x14ac:dyDescent="0.2"/>
  <cols>
    <col min="1" max="1" width="6" customWidth="1"/>
    <col min="2" max="2" width="38" customWidth="1"/>
    <col min="3" max="3" width="50" customWidth="1"/>
    <col min="4" max="4" width="12" customWidth="1"/>
    <col min="5" max="5" width="26" customWidth="1"/>
  </cols>
  <sheetData>
    <row r="1" spans="1:5" ht="27.75" customHeight="1" x14ac:dyDescent="0.2">
      <c r="A1" s="10" t="s">
        <v>318</v>
      </c>
      <c r="B1" s="10"/>
      <c r="C1" s="10"/>
      <c r="D1" s="10"/>
      <c r="E1" s="10"/>
    </row>
    <row r="3" spans="1:5" ht="21.75" customHeight="1" x14ac:dyDescent="0.2">
      <c r="A3" s="1" t="s">
        <v>319</v>
      </c>
      <c r="B3" s="1"/>
      <c r="C3" s="1"/>
      <c r="D3" s="1"/>
      <c r="E3" s="1"/>
    </row>
    <row r="4" spans="1:5" ht="24" customHeight="1" x14ac:dyDescent="0.2">
      <c r="A4" s="13" t="s">
        <v>320</v>
      </c>
      <c r="B4" s="13" t="s">
        <v>321</v>
      </c>
      <c r="C4" s="13" t="s">
        <v>322</v>
      </c>
      <c r="D4" s="13" t="s">
        <v>323</v>
      </c>
      <c r="E4" s="13" t="s">
        <v>324</v>
      </c>
    </row>
    <row r="5" spans="1:5" ht="31.5" customHeight="1" x14ac:dyDescent="0.2">
      <c r="A5" s="18">
        <v>1</v>
      </c>
      <c r="B5" s="34" t="s">
        <v>325</v>
      </c>
      <c r="C5" s="37" t="s">
        <v>326</v>
      </c>
      <c r="D5" s="18">
        <v>1</v>
      </c>
      <c r="E5" s="18" t="s">
        <v>327</v>
      </c>
    </row>
    <row r="6" spans="1:5" ht="31.5" customHeight="1" x14ac:dyDescent="0.2">
      <c r="A6" s="18">
        <v>2</v>
      </c>
      <c r="B6" s="34" t="s">
        <v>328</v>
      </c>
      <c r="C6" s="37" t="s">
        <v>329</v>
      </c>
      <c r="D6" s="18">
        <v>1</v>
      </c>
      <c r="E6" s="18" t="s">
        <v>327</v>
      </c>
    </row>
    <row r="7" spans="1:5" ht="31.5" customHeight="1" x14ac:dyDescent="0.2">
      <c r="A7" s="18">
        <v>3</v>
      </c>
      <c r="B7" s="34" t="s">
        <v>330</v>
      </c>
      <c r="C7" s="37" t="s">
        <v>331</v>
      </c>
      <c r="D7" s="18">
        <v>1</v>
      </c>
      <c r="E7" s="18" t="s">
        <v>327</v>
      </c>
    </row>
    <row r="8" spans="1:5" ht="31.5" customHeight="1" x14ac:dyDescent="0.2">
      <c r="A8" s="18">
        <v>4</v>
      </c>
      <c r="B8" s="34" t="s">
        <v>332</v>
      </c>
      <c r="C8" s="37" t="s">
        <v>333</v>
      </c>
      <c r="D8" s="18">
        <v>1</v>
      </c>
      <c r="E8" s="18" t="s">
        <v>334</v>
      </c>
    </row>
    <row r="9" spans="1:5" ht="31.5" customHeight="1" x14ac:dyDescent="0.2">
      <c r="A9" s="18">
        <v>5</v>
      </c>
      <c r="B9" s="34" t="s">
        <v>335</v>
      </c>
      <c r="C9" s="37" t="s">
        <v>336</v>
      </c>
      <c r="D9" s="18">
        <v>1</v>
      </c>
      <c r="E9" s="18" t="s">
        <v>117</v>
      </c>
    </row>
    <row r="10" spans="1:5" ht="31.5" customHeight="1" x14ac:dyDescent="0.2">
      <c r="A10" s="18">
        <v>6</v>
      </c>
      <c r="B10" s="34" t="s">
        <v>337</v>
      </c>
      <c r="C10" s="37" t="s">
        <v>338</v>
      </c>
      <c r="D10" s="18">
        <v>1</v>
      </c>
      <c r="E10" s="18" t="s">
        <v>327</v>
      </c>
    </row>
    <row r="11" spans="1:5" ht="31.5" customHeight="1" x14ac:dyDescent="0.2">
      <c r="A11" s="18">
        <v>7</v>
      </c>
      <c r="B11" s="34" t="s">
        <v>339</v>
      </c>
      <c r="C11" s="37" t="s">
        <v>340</v>
      </c>
      <c r="D11" s="18">
        <v>1</v>
      </c>
      <c r="E11" s="18" t="s">
        <v>327</v>
      </c>
    </row>
    <row r="12" spans="1:5" ht="31.5" customHeight="1" x14ac:dyDescent="0.2">
      <c r="A12" s="18">
        <v>8</v>
      </c>
      <c r="B12" s="34" t="s">
        <v>341</v>
      </c>
      <c r="C12" s="37" t="s">
        <v>342</v>
      </c>
      <c r="D12" s="18">
        <v>1</v>
      </c>
      <c r="E12" s="18" t="s">
        <v>343</v>
      </c>
    </row>
    <row r="14" spans="1:5" ht="21.75" customHeight="1" x14ac:dyDescent="0.2">
      <c r="A14" s="1" t="s">
        <v>344</v>
      </c>
      <c r="B14" s="1"/>
      <c r="C14" s="1"/>
      <c r="D14" s="1"/>
      <c r="E14" s="1"/>
    </row>
    <row r="15" spans="1:5" ht="24" customHeight="1" x14ac:dyDescent="0.2">
      <c r="A15" s="13" t="s">
        <v>320</v>
      </c>
      <c r="B15" s="13" t="s">
        <v>345</v>
      </c>
      <c r="C15" s="13" t="s">
        <v>346</v>
      </c>
      <c r="D15" s="13" t="s">
        <v>347</v>
      </c>
      <c r="E15" s="13" t="s">
        <v>324</v>
      </c>
    </row>
    <row r="16" spans="1:5" x14ac:dyDescent="0.2">
      <c r="A16" s="18">
        <v>1</v>
      </c>
      <c r="B16" s="37" t="s">
        <v>348</v>
      </c>
      <c r="C16" s="18">
        <v>4</v>
      </c>
      <c r="D16" s="18" t="s">
        <v>349</v>
      </c>
      <c r="E16" s="18" t="s">
        <v>343</v>
      </c>
    </row>
    <row r="17" spans="1:5" x14ac:dyDescent="0.2">
      <c r="A17" s="18">
        <v>2</v>
      </c>
      <c r="B17" s="37" t="s">
        <v>350</v>
      </c>
      <c r="C17" s="18">
        <v>8</v>
      </c>
      <c r="D17" s="18" t="s">
        <v>351</v>
      </c>
      <c r="E17" s="18" t="s">
        <v>352</v>
      </c>
    </row>
    <row r="18" spans="1:5" x14ac:dyDescent="0.2">
      <c r="A18" s="18">
        <v>3</v>
      </c>
      <c r="B18" s="37" t="s">
        <v>353</v>
      </c>
      <c r="C18" s="18">
        <v>6</v>
      </c>
      <c r="D18" s="18" t="s">
        <v>351</v>
      </c>
      <c r="E18" s="18" t="s">
        <v>352</v>
      </c>
    </row>
    <row r="19" spans="1:5" x14ac:dyDescent="0.2">
      <c r="A19" s="18">
        <v>4</v>
      </c>
      <c r="B19" s="37" t="s">
        <v>354</v>
      </c>
      <c r="C19" s="18">
        <v>10</v>
      </c>
      <c r="D19" s="18" t="s">
        <v>355</v>
      </c>
      <c r="E19" s="18" t="s">
        <v>89</v>
      </c>
    </row>
    <row r="20" spans="1:5" x14ac:dyDescent="0.2">
      <c r="A20" s="18">
        <v>5</v>
      </c>
      <c r="B20" s="37" t="s">
        <v>356</v>
      </c>
      <c r="C20" s="18">
        <v>4</v>
      </c>
      <c r="D20" s="18" t="s">
        <v>357</v>
      </c>
      <c r="E20" s="18" t="s">
        <v>89</v>
      </c>
    </row>
    <row r="21" spans="1:5" x14ac:dyDescent="0.2">
      <c r="A21" s="18">
        <v>6</v>
      </c>
      <c r="B21" s="37" t="s">
        <v>358</v>
      </c>
      <c r="C21" s="18">
        <v>3</v>
      </c>
      <c r="D21" s="18" t="s">
        <v>359</v>
      </c>
      <c r="E21" s="18" t="s">
        <v>360</v>
      </c>
    </row>
    <row r="22" spans="1:5" x14ac:dyDescent="0.2">
      <c r="A22" s="18">
        <v>7</v>
      </c>
      <c r="B22" s="37" t="s">
        <v>361</v>
      </c>
      <c r="C22" s="18">
        <v>4</v>
      </c>
      <c r="D22" s="18" t="s">
        <v>357</v>
      </c>
      <c r="E22" s="18" t="s">
        <v>103</v>
      </c>
    </row>
    <row r="23" spans="1:5" x14ac:dyDescent="0.2">
      <c r="A23" s="18">
        <v>8</v>
      </c>
      <c r="B23" s="37" t="s">
        <v>362</v>
      </c>
      <c r="C23" s="18">
        <v>6</v>
      </c>
      <c r="D23" s="18" t="s">
        <v>363</v>
      </c>
      <c r="E23" s="18" t="s">
        <v>103</v>
      </c>
    </row>
    <row r="24" spans="1:5" x14ac:dyDescent="0.2">
      <c r="A24" s="18">
        <v>9</v>
      </c>
      <c r="B24" s="37" t="s">
        <v>364</v>
      </c>
      <c r="C24" s="18">
        <v>8</v>
      </c>
      <c r="D24" s="18" t="s">
        <v>365</v>
      </c>
      <c r="E24" s="18" t="s">
        <v>103</v>
      </c>
    </row>
    <row r="25" spans="1:5" ht="28" x14ac:dyDescent="0.2">
      <c r="A25" s="18">
        <v>10</v>
      </c>
      <c r="B25" s="37" t="s">
        <v>366</v>
      </c>
      <c r="C25" s="18">
        <v>6</v>
      </c>
      <c r="D25" s="18" t="s">
        <v>367</v>
      </c>
      <c r="E25" s="18" t="s">
        <v>103</v>
      </c>
    </row>
    <row r="26" spans="1:5" x14ac:dyDescent="0.2">
      <c r="A26" s="18">
        <v>11</v>
      </c>
      <c r="B26" s="37" t="s">
        <v>368</v>
      </c>
      <c r="C26" s="18">
        <v>4</v>
      </c>
      <c r="D26" s="18" t="s">
        <v>369</v>
      </c>
      <c r="E26" s="18" t="s">
        <v>135</v>
      </c>
    </row>
    <row r="27" spans="1:5" x14ac:dyDescent="0.2">
      <c r="A27" s="18">
        <v>12</v>
      </c>
      <c r="B27" s="37" t="s">
        <v>370</v>
      </c>
      <c r="C27" s="18">
        <v>6</v>
      </c>
      <c r="D27" s="18" t="s">
        <v>371</v>
      </c>
      <c r="E27" s="18" t="s">
        <v>147</v>
      </c>
    </row>
    <row r="28" spans="1:5" x14ac:dyDescent="0.2">
      <c r="A28" s="18">
        <v>13</v>
      </c>
      <c r="B28" s="37" t="s">
        <v>372</v>
      </c>
      <c r="C28" s="18">
        <v>5</v>
      </c>
      <c r="D28" s="18" t="s">
        <v>373</v>
      </c>
      <c r="E28" s="18" t="s">
        <v>117</v>
      </c>
    </row>
    <row r="29" spans="1:5" x14ac:dyDescent="0.2">
      <c r="A29" s="18">
        <v>14</v>
      </c>
      <c r="B29" s="37" t="s">
        <v>374</v>
      </c>
      <c r="C29" s="18">
        <v>4</v>
      </c>
      <c r="D29" s="18" t="s">
        <v>375</v>
      </c>
      <c r="E29" s="18" t="s">
        <v>376</v>
      </c>
    </row>
    <row r="30" spans="1:5" ht="28" x14ac:dyDescent="0.2">
      <c r="A30" s="18">
        <v>15</v>
      </c>
      <c r="B30" s="37" t="s">
        <v>377</v>
      </c>
      <c r="C30" s="18">
        <v>3</v>
      </c>
      <c r="D30" s="18" t="s">
        <v>378</v>
      </c>
      <c r="E30" s="18" t="s">
        <v>165</v>
      </c>
    </row>
    <row r="31" spans="1:5" ht="28" x14ac:dyDescent="0.2">
      <c r="A31" s="18">
        <v>16</v>
      </c>
      <c r="B31" s="37" t="s">
        <v>379</v>
      </c>
      <c r="C31" s="18">
        <v>5</v>
      </c>
      <c r="D31" s="18" t="s">
        <v>380</v>
      </c>
      <c r="E31" s="18" t="s">
        <v>165</v>
      </c>
    </row>
    <row r="32" spans="1:5" ht="42" x14ac:dyDescent="0.2">
      <c r="A32" s="14" t="s">
        <v>381</v>
      </c>
      <c r="B32" s="15" t="s">
        <v>382</v>
      </c>
      <c r="C32" s="14" t="s">
        <v>383</v>
      </c>
      <c r="D32" s="17"/>
      <c r="E32" s="17"/>
    </row>
    <row r="34" spans="1:5" ht="21.75" customHeight="1" x14ac:dyDescent="0.2">
      <c r="A34" s="1" t="s">
        <v>384</v>
      </c>
      <c r="B34" s="1"/>
      <c r="C34" s="1"/>
      <c r="D34" s="1"/>
      <c r="E34" s="1"/>
    </row>
    <row r="35" spans="1:5" ht="24" customHeight="1" x14ac:dyDescent="0.2">
      <c r="A35" s="13" t="s">
        <v>320</v>
      </c>
      <c r="B35" s="13" t="s">
        <v>385</v>
      </c>
      <c r="C35" s="13" t="s">
        <v>386</v>
      </c>
      <c r="D35" s="13" t="s">
        <v>323</v>
      </c>
      <c r="E35" s="13" t="s">
        <v>387</v>
      </c>
    </row>
    <row r="36" spans="1:5" x14ac:dyDescent="0.2">
      <c r="A36" s="18">
        <v>1</v>
      </c>
      <c r="B36" s="34" t="s">
        <v>388</v>
      </c>
      <c r="C36" s="37" t="s">
        <v>389</v>
      </c>
      <c r="D36" s="18">
        <v>1</v>
      </c>
      <c r="E36" s="18" t="s">
        <v>390</v>
      </c>
    </row>
    <row r="37" spans="1:5" x14ac:dyDescent="0.2">
      <c r="A37" s="18">
        <v>2</v>
      </c>
      <c r="B37" s="34" t="s">
        <v>391</v>
      </c>
      <c r="C37" s="37" t="s">
        <v>392</v>
      </c>
      <c r="D37" s="18">
        <v>2</v>
      </c>
      <c r="E37" s="18" t="s">
        <v>390</v>
      </c>
    </row>
    <row r="38" spans="1:5" x14ac:dyDescent="0.2">
      <c r="A38" s="18">
        <v>3</v>
      </c>
      <c r="B38" s="34" t="s">
        <v>393</v>
      </c>
      <c r="C38" s="37" t="s">
        <v>394</v>
      </c>
      <c r="D38" s="18">
        <v>1</v>
      </c>
      <c r="E38" s="18" t="s">
        <v>395</v>
      </c>
    </row>
    <row r="39" spans="1:5" x14ac:dyDescent="0.2">
      <c r="A39" s="18">
        <v>4</v>
      </c>
      <c r="B39" s="34" t="s">
        <v>396</v>
      </c>
      <c r="C39" s="37" t="s">
        <v>397</v>
      </c>
      <c r="D39" s="18">
        <v>1</v>
      </c>
      <c r="E39" s="18" t="s">
        <v>398</v>
      </c>
    </row>
    <row r="40" spans="1:5" x14ac:dyDescent="0.2">
      <c r="A40" s="18">
        <v>5</v>
      </c>
      <c r="B40" s="34" t="s">
        <v>399</v>
      </c>
      <c r="C40" s="37" t="s">
        <v>400</v>
      </c>
      <c r="D40" s="18">
        <v>2</v>
      </c>
      <c r="E40" s="18" t="s">
        <v>355</v>
      </c>
    </row>
    <row r="41" spans="1:5" ht="28" x14ac:dyDescent="0.2">
      <c r="A41" s="18">
        <v>6</v>
      </c>
      <c r="B41" s="34" t="s">
        <v>401</v>
      </c>
      <c r="C41" s="37" t="s">
        <v>402</v>
      </c>
      <c r="D41" s="18">
        <v>1</v>
      </c>
      <c r="E41" s="18" t="s">
        <v>403</v>
      </c>
    </row>
    <row r="42" spans="1:5" x14ac:dyDescent="0.2">
      <c r="A42" s="18">
        <v>7</v>
      </c>
      <c r="B42" s="34" t="s">
        <v>404</v>
      </c>
      <c r="C42" s="37" t="s">
        <v>405</v>
      </c>
      <c r="D42" s="18">
        <v>2</v>
      </c>
      <c r="E42" s="18" t="s">
        <v>406</v>
      </c>
    </row>
    <row r="43" spans="1:5" x14ac:dyDescent="0.2">
      <c r="A43" s="18">
        <v>8</v>
      </c>
      <c r="B43" s="34" t="s">
        <v>407</v>
      </c>
      <c r="C43" s="37" t="s">
        <v>408</v>
      </c>
      <c r="D43" s="18">
        <v>1</v>
      </c>
      <c r="E43" s="18" t="s">
        <v>409</v>
      </c>
    </row>
    <row r="44" spans="1:5" x14ac:dyDescent="0.2">
      <c r="A44" s="18">
        <v>9</v>
      </c>
      <c r="B44" s="34" t="s">
        <v>410</v>
      </c>
      <c r="C44" s="37" t="s">
        <v>411</v>
      </c>
      <c r="D44" s="18">
        <v>1</v>
      </c>
      <c r="E44" s="18" t="s">
        <v>412</v>
      </c>
    </row>
    <row r="45" spans="1:5" ht="28" x14ac:dyDescent="0.2">
      <c r="A45" s="18">
        <v>10</v>
      </c>
      <c r="B45" s="34" t="s">
        <v>413</v>
      </c>
      <c r="C45" s="37" t="s">
        <v>414</v>
      </c>
      <c r="D45" s="18">
        <v>3</v>
      </c>
      <c r="E45" s="18" t="s">
        <v>406</v>
      </c>
    </row>
  </sheetData>
  <mergeCells count="4">
    <mergeCell ref="A1:E1"/>
    <mergeCell ref="A3:E3"/>
    <mergeCell ref="A14:E14"/>
    <mergeCell ref="A34:E3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9"/>
  <sheetViews>
    <sheetView zoomScaleNormal="100" workbookViewId="0">
      <selection sqref="A1:T1"/>
    </sheetView>
  </sheetViews>
  <sheetFormatPr baseColWidth="10" defaultColWidth="8.6640625" defaultRowHeight="15" x14ac:dyDescent="0.2"/>
  <cols>
    <col min="1" max="1" width="38" customWidth="1"/>
    <col min="2" max="19" width="9" customWidth="1"/>
    <col min="20" max="20" width="14" customWidth="1"/>
  </cols>
  <sheetData>
    <row r="1" spans="1:20" ht="27.75" customHeight="1" x14ac:dyDescent="0.2">
      <c r="A1" s="10" t="s">
        <v>415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5.5" customHeight="1" x14ac:dyDescent="0.2">
      <c r="A2" s="2" t="s">
        <v>416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0" ht="21.75" customHeight="1" x14ac:dyDescent="0.2">
      <c r="A4" s="13" t="s">
        <v>417</v>
      </c>
      <c r="B4" s="13" t="s">
        <v>418</v>
      </c>
      <c r="C4" s="13" t="s">
        <v>419</v>
      </c>
      <c r="D4" s="13" t="s">
        <v>420</v>
      </c>
      <c r="E4" s="13" t="s">
        <v>421</v>
      </c>
      <c r="F4" s="13" t="s">
        <v>422</v>
      </c>
      <c r="G4" s="13" t="s">
        <v>423</v>
      </c>
      <c r="H4" s="13" t="s">
        <v>424</v>
      </c>
      <c r="I4" s="13" t="s">
        <v>425</v>
      </c>
      <c r="J4" s="13" t="s">
        <v>426</v>
      </c>
      <c r="K4" s="13" t="s">
        <v>427</v>
      </c>
      <c r="L4" s="13" t="s">
        <v>428</v>
      </c>
      <c r="M4" s="13" t="s">
        <v>429</v>
      </c>
      <c r="N4" s="13" t="s">
        <v>430</v>
      </c>
      <c r="O4" s="13" t="s">
        <v>431</v>
      </c>
      <c r="P4" s="13" t="s">
        <v>432</v>
      </c>
      <c r="Q4" s="13" t="s">
        <v>433</v>
      </c>
      <c r="R4" s="13" t="s">
        <v>434</v>
      </c>
      <c r="S4" s="13" t="s">
        <v>435</v>
      </c>
      <c r="T4" s="13" t="s">
        <v>436</v>
      </c>
    </row>
    <row r="5" spans="1:20" x14ac:dyDescent="0.2">
      <c r="A5" s="38" t="s">
        <v>437</v>
      </c>
      <c r="B5" s="39">
        <v>1.51</v>
      </c>
      <c r="C5" s="39">
        <v>3.02</v>
      </c>
      <c r="D5" s="39">
        <v>5.03</v>
      </c>
      <c r="E5" s="39">
        <v>6.03</v>
      </c>
      <c r="F5" s="39">
        <v>7.54</v>
      </c>
      <c r="G5" s="39">
        <v>8.0399999999999991</v>
      </c>
      <c r="H5" s="39">
        <v>8.5399999999999991</v>
      </c>
      <c r="I5" s="39">
        <v>8.5399999999999991</v>
      </c>
      <c r="J5" s="39">
        <v>8.0399999999999991</v>
      </c>
      <c r="K5" s="39">
        <v>7.54</v>
      </c>
      <c r="L5" s="39">
        <v>7.04</v>
      </c>
      <c r="M5" s="39">
        <v>6.53</v>
      </c>
      <c r="N5" s="39">
        <v>6.03</v>
      </c>
      <c r="O5" s="39">
        <v>5.53</v>
      </c>
      <c r="P5" s="39">
        <v>4.5199999999999996</v>
      </c>
      <c r="Q5" s="39">
        <v>3.52</v>
      </c>
      <c r="R5" s="39">
        <v>2.0099999999999998</v>
      </c>
      <c r="S5" s="39">
        <v>1.01</v>
      </c>
      <c r="T5" s="40">
        <f>SUM(B5:S5)</f>
        <v>100.02</v>
      </c>
    </row>
    <row r="6" spans="1:20" x14ac:dyDescent="0.2">
      <c r="A6" s="38" t="s">
        <v>438</v>
      </c>
      <c r="B6" s="39">
        <f>B5</f>
        <v>1.51</v>
      </c>
      <c r="C6" s="39">
        <f t="shared" ref="C6:S6" si="0">B6+C5</f>
        <v>4.53</v>
      </c>
      <c r="D6" s="39">
        <f t="shared" si="0"/>
        <v>9.56</v>
      </c>
      <c r="E6" s="39">
        <f t="shared" si="0"/>
        <v>15.59</v>
      </c>
      <c r="F6" s="39">
        <f t="shared" si="0"/>
        <v>23.13</v>
      </c>
      <c r="G6" s="39">
        <f t="shared" si="0"/>
        <v>31.169999999999998</v>
      </c>
      <c r="H6" s="39">
        <f t="shared" si="0"/>
        <v>39.709999999999994</v>
      </c>
      <c r="I6" s="39">
        <f t="shared" si="0"/>
        <v>48.249999999999993</v>
      </c>
      <c r="J6" s="39">
        <f t="shared" si="0"/>
        <v>56.289999999999992</v>
      </c>
      <c r="K6" s="39">
        <f t="shared" si="0"/>
        <v>63.829999999999991</v>
      </c>
      <c r="L6" s="39">
        <f t="shared" si="0"/>
        <v>70.86999999999999</v>
      </c>
      <c r="M6" s="39">
        <f t="shared" si="0"/>
        <v>77.399999999999991</v>
      </c>
      <c r="N6" s="39">
        <f t="shared" si="0"/>
        <v>83.429999999999993</v>
      </c>
      <c r="O6" s="39">
        <f t="shared" si="0"/>
        <v>88.96</v>
      </c>
      <c r="P6" s="39">
        <f t="shared" si="0"/>
        <v>93.47999999999999</v>
      </c>
      <c r="Q6" s="39">
        <f t="shared" si="0"/>
        <v>96.999999999999986</v>
      </c>
      <c r="R6" s="39">
        <f t="shared" si="0"/>
        <v>99.009999999999991</v>
      </c>
      <c r="S6" s="39">
        <f t="shared" si="0"/>
        <v>100.02</v>
      </c>
      <c r="T6" s="40">
        <f>S6</f>
        <v>100.02</v>
      </c>
    </row>
    <row r="7" spans="1:20" x14ac:dyDescent="0.2">
      <c r="A7" s="41" t="s">
        <v>439</v>
      </c>
      <c r="B7" s="42">
        <f t="shared" ref="B7:S7" si="1">B5*6133024.02/100</f>
        <v>92608.662701999987</v>
      </c>
      <c r="C7" s="42">
        <f t="shared" si="1"/>
        <v>185217.32540399997</v>
      </c>
      <c r="D7" s="42">
        <f t="shared" si="1"/>
        <v>308491.108206</v>
      </c>
      <c r="E7" s="42">
        <f t="shared" si="1"/>
        <v>369821.348406</v>
      </c>
      <c r="F7" s="42">
        <f t="shared" si="1"/>
        <v>462430.01110800001</v>
      </c>
      <c r="G7" s="42">
        <f t="shared" si="1"/>
        <v>493095.13120799989</v>
      </c>
      <c r="H7" s="42">
        <f t="shared" si="1"/>
        <v>523760.25130799995</v>
      </c>
      <c r="I7" s="42">
        <f t="shared" si="1"/>
        <v>523760.25130799995</v>
      </c>
      <c r="J7" s="42">
        <f t="shared" si="1"/>
        <v>493095.13120799989</v>
      </c>
      <c r="K7" s="42">
        <f t="shared" si="1"/>
        <v>462430.01110800001</v>
      </c>
      <c r="L7" s="42">
        <f t="shared" si="1"/>
        <v>431764.89100800001</v>
      </c>
      <c r="M7" s="42">
        <f t="shared" si="1"/>
        <v>400486.46850599995</v>
      </c>
      <c r="N7" s="42">
        <f t="shared" si="1"/>
        <v>369821.348406</v>
      </c>
      <c r="O7" s="42">
        <f t="shared" si="1"/>
        <v>339156.228306</v>
      </c>
      <c r="P7" s="42">
        <f t="shared" si="1"/>
        <v>277212.68570399994</v>
      </c>
      <c r="Q7" s="42">
        <f t="shared" si="1"/>
        <v>215882.445504</v>
      </c>
      <c r="R7" s="42">
        <f t="shared" si="1"/>
        <v>123273.78280199997</v>
      </c>
      <c r="S7" s="42">
        <f t="shared" si="1"/>
        <v>61943.542601999994</v>
      </c>
      <c r="T7" s="43">
        <f>SUM(B7:S7)</f>
        <v>6134250.6248039994</v>
      </c>
    </row>
    <row r="8" spans="1:20" x14ac:dyDescent="0.2">
      <c r="A8" s="41" t="s">
        <v>440</v>
      </c>
      <c r="B8" s="44">
        <f>B7</f>
        <v>92608.662701999987</v>
      </c>
      <c r="C8" s="42">
        <f t="shared" ref="C8:S8" si="2">B8+C7</f>
        <v>277825.98810599995</v>
      </c>
      <c r="D8" s="42">
        <f t="shared" si="2"/>
        <v>586317.09631199995</v>
      </c>
      <c r="E8" s="42">
        <f t="shared" si="2"/>
        <v>956138.44471800001</v>
      </c>
      <c r="F8" s="42">
        <f t="shared" si="2"/>
        <v>1418568.4558260001</v>
      </c>
      <c r="G8" s="42">
        <f t="shared" si="2"/>
        <v>1911663.5870340001</v>
      </c>
      <c r="H8" s="42">
        <f t="shared" si="2"/>
        <v>2435423.8383419998</v>
      </c>
      <c r="I8" s="42">
        <f t="shared" si="2"/>
        <v>2959184.0896499995</v>
      </c>
      <c r="J8" s="42">
        <f t="shared" si="2"/>
        <v>3452279.2208579993</v>
      </c>
      <c r="K8" s="42">
        <f t="shared" si="2"/>
        <v>3914709.2319659991</v>
      </c>
      <c r="L8" s="42">
        <f t="shared" si="2"/>
        <v>4346474.122973999</v>
      </c>
      <c r="M8" s="42">
        <f t="shared" si="2"/>
        <v>4746960.591479999</v>
      </c>
      <c r="N8" s="42">
        <f t="shared" si="2"/>
        <v>5116781.9398859991</v>
      </c>
      <c r="O8" s="42">
        <f t="shared" si="2"/>
        <v>5455938.1681919992</v>
      </c>
      <c r="P8" s="42">
        <f t="shared" si="2"/>
        <v>5733150.8538959995</v>
      </c>
      <c r="Q8" s="42">
        <f t="shared" si="2"/>
        <v>5949033.2993999999</v>
      </c>
      <c r="R8" s="42">
        <f t="shared" si="2"/>
        <v>6072307.0822019996</v>
      </c>
      <c r="S8" s="42">
        <f t="shared" si="2"/>
        <v>6134250.6248039994</v>
      </c>
      <c r="T8" s="43">
        <f>S8</f>
        <v>6134250.6248039994</v>
      </c>
    </row>
    <row r="9" spans="1:20" ht="28" x14ac:dyDescent="0.2">
      <c r="A9" s="26" t="s">
        <v>441</v>
      </c>
      <c r="B9" s="36"/>
      <c r="C9" s="36"/>
      <c r="D9" s="25" t="s">
        <v>442</v>
      </c>
      <c r="E9" s="36"/>
      <c r="F9" s="25" t="s">
        <v>443</v>
      </c>
      <c r="G9" s="36"/>
      <c r="H9" s="36"/>
      <c r="I9" s="36"/>
      <c r="J9" s="25" t="s">
        <v>444</v>
      </c>
      <c r="K9" s="36"/>
      <c r="L9" s="36"/>
      <c r="M9" s="36"/>
      <c r="N9" s="25" t="s">
        <v>445</v>
      </c>
      <c r="O9" s="36"/>
      <c r="P9" s="36"/>
      <c r="Q9" s="25" t="s">
        <v>446</v>
      </c>
      <c r="R9" s="36"/>
      <c r="S9" s="25" t="s">
        <v>447</v>
      </c>
      <c r="T9" s="25" t="s">
        <v>448</v>
      </c>
    </row>
    <row r="11" spans="1:20" ht="24" customHeight="1" x14ac:dyDescent="0.2">
      <c r="A11" s="1" t="s">
        <v>449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99.5" customHeight="1" x14ac:dyDescent="0.2">
      <c r="A12" s="45" t="s">
        <v>450</v>
      </c>
      <c r="B12" s="46" t="s">
        <v>451</v>
      </c>
      <c r="C12" s="46" t="s">
        <v>452</v>
      </c>
      <c r="D12" s="46" t="s">
        <v>453</v>
      </c>
      <c r="E12" s="46" t="s">
        <v>454</v>
      </c>
      <c r="F12" s="46" t="s">
        <v>455</v>
      </c>
      <c r="G12" s="46" t="s">
        <v>456</v>
      </c>
      <c r="H12" s="46" t="s">
        <v>457</v>
      </c>
      <c r="I12" s="46" t="s">
        <v>458</v>
      </c>
      <c r="J12" s="46" t="s">
        <v>459</v>
      </c>
      <c r="K12" s="46" t="s">
        <v>460</v>
      </c>
      <c r="L12" s="46" t="s">
        <v>461</v>
      </c>
      <c r="M12" s="46" t="s">
        <v>462</v>
      </c>
      <c r="N12" s="46" t="s">
        <v>463</v>
      </c>
      <c r="O12" s="46" t="s">
        <v>464</v>
      </c>
      <c r="P12" s="46" t="s">
        <v>465</v>
      </c>
      <c r="Q12" s="46" t="s">
        <v>466</v>
      </c>
      <c r="R12" s="46" t="s">
        <v>467</v>
      </c>
      <c r="S12" s="46" t="s">
        <v>468</v>
      </c>
      <c r="T12" s="21"/>
    </row>
    <row r="14" spans="1:20" ht="15" customHeight="1" x14ac:dyDescent="0.2">
      <c r="A14" s="3" t="s">
        <v>469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4" customHeight="1" x14ac:dyDescent="0.2">
      <c r="A15" s="5" t="s">
        <v>470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24" customHeight="1" x14ac:dyDescent="0.2">
      <c r="A16" s="5" t="s">
        <v>471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24" customHeight="1" x14ac:dyDescent="0.2">
      <c r="A17" s="5" t="s">
        <v>472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4" customHeight="1" x14ac:dyDescent="0.2">
      <c r="A18" s="5" t="s">
        <v>473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24" customHeight="1" x14ac:dyDescent="0.2">
      <c r="A19" s="5" t="s">
        <v>474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</sheetData>
  <mergeCells count="9">
    <mergeCell ref="A16:T16"/>
    <mergeCell ref="A17:T17"/>
    <mergeCell ref="A18:T18"/>
    <mergeCell ref="A19:T19"/>
    <mergeCell ref="A1:T1"/>
    <mergeCell ref="A2:T2"/>
    <mergeCell ref="A11:T11"/>
    <mergeCell ref="A14:T14"/>
    <mergeCell ref="A15:T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Instructiuni</vt:lpstr>
      <vt:lpstr>2. WBS</vt:lpstr>
      <vt:lpstr>3. Grafic Gantt</vt:lpstr>
      <vt:lpstr>4. Jaloane</vt:lpstr>
      <vt:lpstr>5. Resurse</vt:lpstr>
      <vt:lpstr>6. Cash-flow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0</cp:revision>
  <dcterms:created xsi:type="dcterms:W3CDTF">2026-04-27T14:17:12Z</dcterms:created>
  <dcterms:modified xsi:type="dcterms:W3CDTF">2026-04-27T14:19:54Z</dcterms:modified>
  <dc:language>en-US</dc:language>
</cp:coreProperties>
</file>